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753" activeTab="0"/>
  </bookViews>
  <sheets>
    <sheet name="электр." sheetId="1" r:id="rId1"/>
    <sheet name="тепло бюдж." sheetId="2" r:id="rId2"/>
    <sheet name="вода бюдж." sheetId="3" r:id="rId3"/>
    <sheet name="стоки бюдж." sheetId="4" r:id="rId4"/>
    <sheet name="электр.бюдж." sheetId="5" r:id="rId5"/>
  </sheets>
  <definedNames>
    <definedName name="_xlnm.Print_Area" localSheetId="2">'вода бюдж.'!$A$1:$P$32</definedName>
    <definedName name="_xlnm.Print_Area" localSheetId="3">'стоки бюдж.'!$A$1:$P$35</definedName>
    <definedName name="_xlnm.Print_Area" localSheetId="1">'тепло бюдж.'!$A$1:$T$60</definedName>
  </definedNames>
  <calcPr fullCalcOnLoad="1"/>
</workbook>
</file>

<file path=xl/sharedStrings.xml><?xml version="1.0" encoding="utf-8"?>
<sst xmlns="http://schemas.openxmlformats.org/spreadsheetml/2006/main" count="260" uniqueCount="69">
  <si>
    <t>Городская библиотека (Победы 31)</t>
  </si>
  <si>
    <t>Детская библиотека (Победы 33)</t>
  </si>
  <si>
    <t>Бассейн "Дельфин"</t>
  </si>
  <si>
    <t>Дом Культуры</t>
  </si>
  <si>
    <t>Дом Спорта</t>
  </si>
  <si>
    <t>ИТОГО:</t>
  </si>
  <si>
    <t>Потребители электроэнергии финансируемые из бюджета</t>
  </si>
  <si>
    <t>Итого по МУКиС "КСК г.Светогорск"</t>
  </si>
  <si>
    <t>1 квартал</t>
  </si>
  <si>
    <t>2 квартал</t>
  </si>
  <si>
    <t>3 квартал</t>
  </si>
  <si>
    <t>4 квартал</t>
  </si>
  <si>
    <t>год</t>
  </si>
  <si>
    <t>тариф, руб.</t>
  </si>
  <si>
    <t>сумма, тыс.руб.</t>
  </si>
  <si>
    <t>тыс.Кв.ч</t>
  </si>
  <si>
    <t>Глава администрации МО "Светогорское</t>
  </si>
  <si>
    <t>Центр досуга "Заря"</t>
  </si>
  <si>
    <t>Лимиты потребления электрической энергии муниципальными учреждениями,</t>
  </si>
  <si>
    <t>СОГЛАСОВАНО:</t>
  </si>
  <si>
    <t>УТВЕРЖДАЮ:</t>
  </si>
  <si>
    <t>Лимиты потребления тепловой энергии муниципальными учреждениями,</t>
  </si>
  <si>
    <t>Лимит водопотребления муниципальными учреждениями,</t>
  </si>
  <si>
    <t>Лимит водоотведения муниципальными учреждениями,</t>
  </si>
  <si>
    <t>м3</t>
  </si>
  <si>
    <t>отопление, Гкал</t>
  </si>
  <si>
    <t>ГВС, Гкал</t>
  </si>
  <si>
    <t>Администрация (Победы 22)</t>
  </si>
  <si>
    <t>Администрация (Победы 20)</t>
  </si>
  <si>
    <t>Гараж Администрации</t>
  </si>
  <si>
    <t>Отдел ЖКХ Администрации (Рощинская 2)</t>
  </si>
  <si>
    <t xml:space="preserve">городское поселение" </t>
  </si>
  <si>
    <t>РАСЧЕТ ПО УСТАНОВЛЕННЫМ ТАРИФАМ</t>
  </si>
  <si>
    <t>Начальник отдела городского хозяйства</t>
  </si>
  <si>
    <t>"____" _____________ 20___г.</t>
  </si>
  <si>
    <t>Уличное освещение г.Светогорска</t>
  </si>
  <si>
    <t>Уличное освещение г.Светогорск</t>
  </si>
  <si>
    <t>Администрация (пос.Лесогорский, Школьный пер. 2)</t>
  </si>
  <si>
    <t>Администрация (здания г.Светогорска)</t>
  </si>
  <si>
    <t>Лосевская библиотека и Дом Культуры</t>
  </si>
  <si>
    <t>Библиотека пос.Лесогорский</t>
  </si>
  <si>
    <t>Уличное освещение пос.Лесогорский (ООО "РКС-энерго")</t>
  </si>
  <si>
    <t>Уличное освещение пос.Лесогорский (ОАО "ПСК")</t>
  </si>
  <si>
    <t>Итого по администрации</t>
  </si>
  <si>
    <t>Итого по администрации МО "Светогорское городское поселение"</t>
  </si>
  <si>
    <t>ВСЕГО:</t>
  </si>
  <si>
    <t>Начальник финансово-экономического отдела</t>
  </si>
  <si>
    <t>_______________ И.В. Русина</t>
  </si>
  <si>
    <t>Центр культуры пос.Лесогорский (Лен.шоссе 21)</t>
  </si>
  <si>
    <t>__________________ С.В. Давыдов</t>
  </si>
  <si>
    <t>ОУИ МО "Светогорское городское поселение" (Красноармейская 3)</t>
  </si>
  <si>
    <t>1-й заместитель главы администрации</t>
  </si>
  <si>
    <t>_______________ И.А. Гастюхина</t>
  </si>
  <si>
    <t>Начальника отдела городского хозяйства</t>
  </si>
  <si>
    <t>Потребители водоотведения финансируемые из бюджета</t>
  </si>
  <si>
    <t>Потребители водопотребления финансируемые из бюджета</t>
  </si>
  <si>
    <t>Потребители тепло.оэнергии финансируемые из бюджета</t>
  </si>
  <si>
    <t>Центр культуры п.Лесогорский</t>
  </si>
  <si>
    <t>ОУИ МО "СГП</t>
  </si>
  <si>
    <t>Ленинградской области, на 2013год</t>
  </si>
  <si>
    <t>Андреева Л.А.</t>
  </si>
  <si>
    <t xml:space="preserve"> МО "Светогорское городское поселение" Выборгского района </t>
  </si>
  <si>
    <t>Ленинградской области, на 2013 год</t>
  </si>
  <si>
    <t>г.</t>
  </si>
  <si>
    <t>на 2013 год</t>
  </si>
  <si>
    <t xml:space="preserve">                      МО "Светогорское городское поселение" Выборгского района Ленинградской области, </t>
  </si>
  <si>
    <t xml:space="preserve"> МО "Светогорское городское поселение" на 2013 год.</t>
  </si>
  <si>
    <t>4.,36</t>
  </si>
  <si>
    <t xml:space="preserve"> МО "Светогорское городское поселение",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</si>
</sst>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.000"/>
    <numFmt numFmtId="168" formatCode="0.0000"/>
  </numFmts>
  <fonts count="1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2" fillId="0" borderId="0" xfId="0" applyNumberFormat="1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5" fillId="0" borderId="1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4" fontId="1" fillId="0" borderId="25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2" fontId="1" fillId="0" borderId="22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wrapText="1"/>
    </xf>
    <xf numFmtId="0" fontId="5" fillId="0" borderId="36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166" fontId="1" fillId="0" borderId="2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" fontId="1" fillId="0" borderId="32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vertical="center" wrapText="1"/>
    </xf>
    <xf numFmtId="0" fontId="1" fillId="0" borderId="24" xfId="0" applyFont="1" applyBorder="1" applyAlignment="1">
      <alignment horizontal="left" wrapText="1"/>
    </xf>
    <xf numFmtId="2" fontId="1" fillId="0" borderId="13" xfId="0" applyNumberFormat="1" applyFont="1" applyBorder="1" applyAlignment="1">
      <alignment horizontal="center" vertical="center" wrapText="1"/>
    </xf>
    <xf numFmtId="167" fontId="5" fillId="0" borderId="6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167" fontId="5" fillId="0" borderId="9" xfId="0" applyNumberFormat="1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  <xf numFmtId="167" fontId="1" fillId="0" borderId="2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7" fontId="5" fillId="0" borderId="5" xfId="0" applyNumberFormat="1" applyFont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167" fontId="1" fillId="0" borderId="3" xfId="0" applyNumberFormat="1" applyFont="1" applyFill="1" applyBorder="1" applyAlignment="1">
      <alignment horizontal="center" vertical="center" wrapText="1"/>
    </xf>
    <xf numFmtId="167" fontId="1" fillId="0" borderId="4" xfId="0" applyNumberFormat="1" applyFont="1" applyFill="1" applyBorder="1" applyAlignment="1">
      <alignment horizontal="center" vertical="center" wrapText="1"/>
    </xf>
    <xf numFmtId="167" fontId="5" fillId="0" borderId="6" xfId="0" applyNumberFormat="1" applyFont="1" applyFill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168" fontId="1" fillId="0" borderId="2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168" fontId="1" fillId="0" borderId="5" xfId="0" applyNumberFormat="1" applyFont="1" applyFill="1" applyBorder="1" applyAlignment="1">
      <alignment horizontal="center" vertical="center"/>
    </xf>
    <xf numFmtId="168" fontId="1" fillId="0" borderId="8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168" fontId="1" fillId="0" borderId="2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8" fontId="1" fillId="0" borderId="5" xfId="0" applyNumberFormat="1" applyFont="1" applyBorder="1" applyAlignment="1">
      <alignment horizontal="center" vertical="center"/>
    </xf>
    <xf numFmtId="2" fontId="5" fillId="0" borderId="44" xfId="0" applyNumberFormat="1" applyFont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  <xf numFmtId="2" fontId="5" fillId="3" borderId="11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168" fontId="1" fillId="0" borderId="8" xfId="0" applyNumberFormat="1" applyFont="1" applyFill="1" applyBorder="1" applyAlignment="1">
      <alignment horizontal="center" vertical="center"/>
    </xf>
    <xf numFmtId="167" fontId="5" fillId="0" borderId="9" xfId="0" applyNumberFormat="1" applyFont="1" applyFill="1" applyBorder="1" applyAlignment="1">
      <alignment horizontal="center" vertical="center"/>
    </xf>
    <xf numFmtId="167" fontId="5" fillId="0" borderId="28" xfId="0" applyNumberFormat="1" applyFont="1" applyBorder="1" applyAlignment="1">
      <alignment horizontal="center" vertical="center"/>
    </xf>
    <xf numFmtId="0" fontId="1" fillId="3" borderId="35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95" zoomScaleNormal="95" workbookViewId="0" topLeftCell="A13">
      <selection activeCell="I21" sqref="I21"/>
    </sheetView>
  </sheetViews>
  <sheetFormatPr defaultColWidth="9.00390625" defaultRowHeight="12.75"/>
  <cols>
    <col min="1" max="1" width="18.625" style="1" customWidth="1"/>
    <col min="2" max="2" width="7.375" style="1" customWidth="1"/>
    <col min="3" max="3" width="9.625" style="1" customWidth="1"/>
    <col min="4" max="4" width="8.25390625" style="1" customWidth="1"/>
    <col min="5" max="5" width="7.875" style="1" customWidth="1"/>
    <col min="6" max="6" width="9.625" style="1" customWidth="1"/>
    <col min="7" max="7" width="8.25390625" style="1" customWidth="1"/>
    <col min="8" max="8" width="9.125" style="1" customWidth="1"/>
    <col min="9" max="9" width="9.625" style="1" customWidth="1"/>
    <col min="10" max="10" width="8.25390625" style="1" customWidth="1"/>
    <col min="11" max="11" width="9.125" style="1" customWidth="1"/>
    <col min="12" max="12" width="9.75390625" style="1" customWidth="1"/>
    <col min="13" max="13" width="8.75390625" style="1" customWidth="1"/>
    <col min="14" max="14" width="8.625" style="1" customWidth="1"/>
    <col min="15" max="15" width="9.00390625" style="1" customWidth="1"/>
    <col min="16" max="16384" width="9.125" style="1" customWidth="1"/>
  </cols>
  <sheetData>
    <row r="1" ht="12.75">
      <c r="A1" s="66" t="s">
        <v>32</v>
      </c>
    </row>
    <row r="2" spans="1:15" ht="15.75">
      <c r="A2" s="141" t="s">
        <v>18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15.75">
      <c r="A3" s="141" t="s">
        <v>66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ht="13.5" thickBot="1"/>
    <row r="5" spans="1:15" ht="12.75">
      <c r="A5" s="145" t="s">
        <v>6</v>
      </c>
      <c r="B5" s="142" t="s">
        <v>8</v>
      </c>
      <c r="C5" s="143"/>
      <c r="D5" s="144"/>
      <c r="E5" s="142" t="s">
        <v>9</v>
      </c>
      <c r="F5" s="143"/>
      <c r="G5" s="144"/>
      <c r="H5" s="142" t="s">
        <v>10</v>
      </c>
      <c r="I5" s="143"/>
      <c r="J5" s="144"/>
      <c r="K5" s="142" t="s">
        <v>11</v>
      </c>
      <c r="L5" s="143"/>
      <c r="M5" s="144"/>
      <c r="N5" s="142" t="s">
        <v>12</v>
      </c>
      <c r="O5" s="144"/>
    </row>
    <row r="6" spans="1:15" ht="26.25" thickBot="1">
      <c r="A6" s="146"/>
      <c r="B6" s="53" t="s">
        <v>15</v>
      </c>
      <c r="C6" s="22" t="s">
        <v>13</v>
      </c>
      <c r="D6" s="21" t="s">
        <v>14</v>
      </c>
      <c r="E6" s="53" t="s">
        <v>15</v>
      </c>
      <c r="F6" s="22" t="s">
        <v>13</v>
      </c>
      <c r="G6" s="21" t="s">
        <v>14</v>
      </c>
      <c r="H6" s="53" t="s">
        <v>15</v>
      </c>
      <c r="I6" s="22" t="s">
        <v>13</v>
      </c>
      <c r="J6" s="21" t="s">
        <v>14</v>
      </c>
      <c r="K6" s="53" t="s">
        <v>15</v>
      </c>
      <c r="L6" s="22" t="s">
        <v>13</v>
      </c>
      <c r="M6" s="21" t="s">
        <v>14</v>
      </c>
      <c r="N6" s="53" t="s">
        <v>15</v>
      </c>
      <c r="O6" s="21" t="s">
        <v>14</v>
      </c>
    </row>
    <row r="7" spans="1:15" ht="38.25">
      <c r="A7" s="88" t="s">
        <v>0</v>
      </c>
      <c r="B7" s="45">
        <v>1.38</v>
      </c>
      <c r="C7" s="25" t="s">
        <v>67</v>
      </c>
      <c r="D7" s="78">
        <v>6.02</v>
      </c>
      <c r="E7" s="79">
        <v>1.06</v>
      </c>
      <c r="F7" s="25">
        <v>4.36</v>
      </c>
      <c r="G7" s="78">
        <v>4.63</v>
      </c>
      <c r="H7" s="45">
        <v>1.32</v>
      </c>
      <c r="I7" s="25">
        <v>4.8</v>
      </c>
      <c r="J7" s="78">
        <v>6.336</v>
      </c>
      <c r="K7" s="45">
        <v>1.66</v>
      </c>
      <c r="L7" s="25">
        <v>4.8</v>
      </c>
      <c r="M7" s="78">
        <v>7.968</v>
      </c>
      <c r="N7" s="60">
        <f aca="true" t="shared" si="0" ref="N7:N15">B7+E7+H7+K7</f>
        <v>5.42</v>
      </c>
      <c r="O7" s="26">
        <f aca="true" t="shared" si="1" ref="O7:O14">D7+G7+J7+M7</f>
        <v>24.953999999999997</v>
      </c>
    </row>
    <row r="8" spans="1:15" ht="25.5">
      <c r="A8" s="89" t="s">
        <v>1</v>
      </c>
      <c r="B8" s="47">
        <v>1.63</v>
      </c>
      <c r="C8" s="4">
        <v>4.36</v>
      </c>
      <c r="D8" s="91">
        <v>7.12</v>
      </c>
      <c r="E8" s="80">
        <v>1.18</v>
      </c>
      <c r="F8" s="4">
        <v>4.36</v>
      </c>
      <c r="G8" s="91">
        <v>5.15</v>
      </c>
      <c r="H8" s="47">
        <v>1.72</v>
      </c>
      <c r="I8" s="4">
        <v>4.8</v>
      </c>
      <c r="J8" s="91">
        <v>8.256</v>
      </c>
      <c r="K8" s="47">
        <v>2.18</v>
      </c>
      <c r="L8" s="4">
        <v>4.8</v>
      </c>
      <c r="M8" s="91">
        <v>10.464</v>
      </c>
      <c r="N8" s="61">
        <f t="shared" si="0"/>
        <v>6.709999999999999</v>
      </c>
      <c r="O8" s="27">
        <f t="shared" si="1"/>
        <v>30.990000000000002</v>
      </c>
    </row>
    <row r="9" spans="1:15" ht="12.75">
      <c r="A9" s="89" t="s">
        <v>4</v>
      </c>
      <c r="B9" s="47">
        <v>12.56</v>
      </c>
      <c r="C9" s="4">
        <v>4.36</v>
      </c>
      <c r="D9" s="91">
        <v>54.84</v>
      </c>
      <c r="E9" s="80">
        <v>8.96</v>
      </c>
      <c r="F9" s="4">
        <v>4.36</v>
      </c>
      <c r="G9" s="91">
        <v>39.12</v>
      </c>
      <c r="H9" s="47">
        <v>9.05</v>
      </c>
      <c r="I9" s="4">
        <v>4.8</v>
      </c>
      <c r="J9" s="91">
        <v>43.44</v>
      </c>
      <c r="K9" s="47">
        <v>14.8</v>
      </c>
      <c r="L9" s="4">
        <v>4.8</v>
      </c>
      <c r="M9" s="91">
        <v>71.04</v>
      </c>
      <c r="N9" s="61">
        <f t="shared" si="0"/>
        <v>45.370000000000005</v>
      </c>
      <c r="O9" s="27">
        <f t="shared" si="1"/>
        <v>208.44</v>
      </c>
    </row>
    <row r="10" spans="1:15" ht="12.75">
      <c r="A10" s="89" t="s">
        <v>2</v>
      </c>
      <c r="B10" s="47">
        <v>63.82</v>
      </c>
      <c r="C10" s="4">
        <v>4.36</v>
      </c>
      <c r="D10" s="91">
        <v>278.64</v>
      </c>
      <c r="E10" s="80">
        <v>47.06</v>
      </c>
      <c r="F10" s="4">
        <v>4.36</v>
      </c>
      <c r="G10" s="91">
        <v>205.46</v>
      </c>
      <c r="H10" s="47">
        <v>28.04</v>
      </c>
      <c r="I10" s="4">
        <v>4.8</v>
      </c>
      <c r="J10" s="91">
        <v>134.59</v>
      </c>
      <c r="K10" s="47">
        <v>66.24</v>
      </c>
      <c r="L10" s="4">
        <v>4.8</v>
      </c>
      <c r="M10" s="91">
        <v>317.95</v>
      </c>
      <c r="N10" s="61">
        <f t="shared" si="0"/>
        <v>205.15999999999997</v>
      </c>
      <c r="O10" s="27">
        <f t="shared" si="1"/>
        <v>936.6400000000001</v>
      </c>
    </row>
    <row r="11" spans="1:15" ht="12.75">
      <c r="A11" s="89" t="s">
        <v>3</v>
      </c>
      <c r="B11" s="47">
        <v>15.94</v>
      </c>
      <c r="C11" s="4">
        <v>4.36</v>
      </c>
      <c r="D11" s="91">
        <v>69.59</v>
      </c>
      <c r="E11" s="80">
        <v>13.31</v>
      </c>
      <c r="F11" s="4">
        <v>4.36</v>
      </c>
      <c r="G11" s="91">
        <v>58.11</v>
      </c>
      <c r="H11" s="47">
        <v>11.43</v>
      </c>
      <c r="I11" s="4">
        <v>4.8</v>
      </c>
      <c r="J11" s="91">
        <v>54.86</v>
      </c>
      <c r="K11" s="47">
        <v>16.41</v>
      </c>
      <c r="L11" s="4">
        <v>4.8</v>
      </c>
      <c r="M11" s="91">
        <v>78.768</v>
      </c>
      <c r="N11" s="61">
        <f t="shared" si="0"/>
        <v>57.09</v>
      </c>
      <c r="O11" s="27">
        <f t="shared" si="1"/>
        <v>261.328</v>
      </c>
    </row>
    <row r="12" spans="1:15" ht="12.75">
      <c r="A12" s="89" t="s">
        <v>17</v>
      </c>
      <c r="B12" s="47">
        <v>8.35</v>
      </c>
      <c r="C12" s="4">
        <v>4.36</v>
      </c>
      <c r="D12" s="91">
        <v>36.46</v>
      </c>
      <c r="E12" s="80">
        <v>7.17</v>
      </c>
      <c r="F12" s="4">
        <v>4.36</v>
      </c>
      <c r="G12" s="91">
        <v>31.3</v>
      </c>
      <c r="H12" s="47">
        <v>5.72</v>
      </c>
      <c r="I12" s="4">
        <v>4.8</v>
      </c>
      <c r="J12" s="91">
        <v>27.456</v>
      </c>
      <c r="K12" s="47">
        <v>8.02</v>
      </c>
      <c r="L12" s="4">
        <v>4.8</v>
      </c>
      <c r="M12" s="91">
        <v>38.496</v>
      </c>
      <c r="N12" s="61">
        <f t="shared" si="0"/>
        <v>29.259999999999998</v>
      </c>
      <c r="O12" s="27">
        <f t="shared" si="1"/>
        <v>133.71200000000002</v>
      </c>
    </row>
    <row r="13" spans="1:15" ht="25.5">
      <c r="A13" s="81" t="s">
        <v>40</v>
      </c>
      <c r="B13" s="55">
        <v>0.51</v>
      </c>
      <c r="C13" s="4">
        <v>4.36</v>
      </c>
      <c r="D13" s="91">
        <v>2.23</v>
      </c>
      <c r="E13" s="90">
        <v>0.4</v>
      </c>
      <c r="F13" s="4">
        <v>4.36</v>
      </c>
      <c r="G13" s="91">
        <v>1.71</v>
      </c>
      <c r="H13" s="55">
        <v>0.41</v>
      </c>
      <c r="I13" s="4">
        <v>4.8</v>
      </c>
      <c r="J13" s="91">
        <v>1.968</v>
      </c>
      <c r="K13" s="55">
        <v>0.7</v>
      </c>
      <c r="L13" s="4">
        <v>4.8</v>
      </c>
      <c r="M13" s="91">
        <v>3.36</v>
      </c>
      <c r="N13" s="65">
        <f t="shared" si="0"/>
        <v>2.02</v>
      </c>
      <c r="O13" s="31">
        <f t="shared" si="1"/>
        <v>9.267999999999999</v>
      </c>
    </row>
    <row r="14" spans="1:15" ht="25.5">
      <c r="A14" s="98" t="s">
        <v>57</v>
      </c>
      <c r="B14" s="55">
        <v>0.3</v>
      </c>
      <c r="C14" s="30">
        <v>4.36</v>
      </c>
      <c r="D14" s="126">
        <v>1.31</v>
      </c>
      <c r="E14" s="90">
        <v>0.3</v>
      </c>
      <c r="F14" s="4">
        <v>4.36</v>
      </c>
      <c r="G14" s="126">
        <v>1.31</v>
      </c>
      <c r="H14" s="55">
        <v>0.3</v>
      </c>
      <c r="I14" s="4">
        <v>4.8</v>
      </c>
      <c r="J14" s="126">
        <v>1.44</v>
      </c>
      <c r="K14" s="55">
        <v>0.3</v>
      </c>
      <c r="L14" s="4">
        <v>4.8</v>
      </c>
      <c r="M14" s="126">
        <v>1.44</v>
      </c>
      <c r="N14" s="65">
        <f t="shared" si="0"/>
        <v>1.2</v>
      </c>
      <c r="O14" s="31">
        <f t="shared" si="1"/>
        <v>5.5</v>
      </c>
    </row>
    <row r="15" spans="1:15" ht="26.25" thickBot="1">
      <c r="A15" s="39" t="s">
        <v>7</v>
      </c>
      <c r="B15" s="58">
        <f>SUM(B7:B14)</f>
        <v>104.49</v>
      </c>
      <c r="C15" s="28">
        <v>4.36</v>
      </c>
      <c r="D15" s="29">
        <v>456.203</v>
      </c>
      <c r="E15" s="72">
        <f>SUM(E7:E14)</f>
        <v>79.44000000000001</v>
      </c>
      <c r="F15" s="4">
        <v>4.36</v>
      </c>
      <c r="G15" s="29">
        <v>346.835</v>
      </c>
      <c r="H15" s="58">
        <f>SUM(H7:H14)</f>
        <v>57.98999999999999</v>
      </c>
      <c r="I15" s="4">
        <v>4.8</v>
      </c>
      <c r="J15" s="29">
        <v>278.36</v>
      </c>
      <c r="K15" s="58">
        <f>SUM(K7:K14)</f>
        <v>110.30999999999999</v>
      </c>
      <c r="L15" s="4">
        <v>4.8</v>
      </c>
      <c r="M15" s="29">
        <v>529.49</v>
      </c>
      <c r="N15" s="58">
        <f t="shared" si="0"/>
        <v>352.22999999999996</v>
      </c>
      <c r="O15" s="29">
        <f>D15+G15+J15+M15</f>
        <v>1610.8880000000001</v>
      </c>
    </row>
    <row r="16" spans="1:16" ht="38.25">
      <c r="A16" s="40" t="s">
        <v>38</v>
      </c>
      <c r="B16" s="107">
        <v>18</v>
      </c>
      <c r="C16" s="114">
        <v>4.366</v>
      </c>
      <c r="D16" s="110">
        <v>78.59</v>
      </c>
      <c r="E16" s="73">
        <v>16</v>
      </c>
      <c r="F16" s="119">
        <v>4.366</v>
      </c>
      <c r="G16" s="104">
        <v>69.86</v>
      </c>
      <c r="H16" s="60">
        <v>17</v>
      </c>
      <c r="I16" s="119">
        <v>4.8</v>
      </c>
      <c r="J16" s="104">
        <v>81.6</v>
      </c>
      <c r="K16" s="60">
        <v>19</v>
      </c>
      <c r="L16" s="119">
        <v>4.8</v>
      </c>
      <c r="M16" s="104">
        <v>91.2</v>
      </c>
      <c r="N16" s="60">
        <f>B16+E16+H16+K16</f>
        <v>70</v>
      </c>
      <c r="O16" s="113">
        <f>D16+G16+J16+M16</f>
        <v>321.25</v>
      </c>
      <c r="P16" s="139"/>
    </row>
    <row r="17" spans="1:16" ht="38.25">
      <c r="A17" s="41" t="s">
        <v>37</v>
      </c>
      <c r="B17" s="108">
        <v>6.8</v>
      </c>
      <c r="C17" s="115">
        <v>4.366</v>
      </c>
      <c r="D17" s="111">
        <v>29.68</v>
      </c>
      <c r="E17" s="74">
        <v>5.8</v>
      </c>
      <c r="F17" s="120">
        <v>4.366</v>
      </c>
      <c r="G17" s="105">
        <v>25.32</v>
      </c>
      <c r="H17" s="61">
        <v>4.8</v>
      </c>
      <c r="I17" s="120">
        <v>4.8</v>
      </c>
      <c r="J17" s="105">
        <v>23.04</v>
      </c>
      <c r="K17" s="61">
        <v>8.5</v>
      </c>
      <c r="L17" s="120">
        <v>4.8</v>
      </c>
      <c r="M17" s="105">
        <v>40.8</v>
      </c>
      <c r="N17" s="61">
        <f>B17+E17+H17+K17</f>
        <v>25.9</v>
      </c>
      <c r="O17" s="101">
        <f>D17+G17+J17+M17</f>
        <v>118.83999999999999</v>
      </c>
      <c r="P17" s="139"/>
    </row>
    <row r="18" spans="1:16" ht="26.25" thickBot="1">
      <c r="A18" s="39" t="s">
        <v>43</v>
      </c>
      <c r="B18" s="109">
        <f>SUM(B16:B17)</f>
        <v>24.8</v>
      </c>
      <c r="C18" s="116">
        <v>4.366</v>
      </c>
      <c r="D18" s="112">
        <v>108.28</v>
      </c>
      <c r="E18" s="72">
        <f>SUM(E16:E17)</f>
        <v>21.8</v>
      </c>
      <c r="F18" s="121">
        <v>4.366</v>
      </c>
      <c r="G18" s="106">
        <v>95.18</v>
      </c>
      <c r="H18" s="58">
        <f>SUM(H16:H17)</f>
        <v>21.8</v>
      </c>
      <c r="I18" s="121">
        <v>4.8</v>
      </c>
      <c r="J18" s="106">
        <v>104.64</v>
      </c>
      <c r="K18" s="58">
        <f>SUM(K16:K17)</f>
        <v>27.5</v>
      </c>
      <c r="L18" s="121">
        <v>4.8</v>
      </c>
      <c r="M18" s="106">
        <v>132</v>
      </c>
      <c r="N18" s="58">
        <f>B18+E18+H18+K18</f>
        <v>95.9</v>
      </c>
      <c r="O18" s="100">
        <v>440.09</v>
      </c>
      <c r="P18" s="139"/>
    </row>
    <row r="19" spans="1:16" ht="13.5" thickBot="1">
      <c r="A19" s="42" t="s">
        <v>58</v>
      </c>
      <c r="B19" s="127">
        <v>108</v>
      </c>
      <c r="C19" s="128">
        <v>2.9</v>
      </c>
      <c r="D19" s="129">
        <v>313.2</v>
      </c>
      <c r="E19" s="77">
        <v>109.2</v>
      </c>
      <c r="F19" s="117">
        <v>2.9</v>
      </c>
      <c r="G19" s="130">
        <v>316.68</v>
      </c>
      <c r="H19" s="67">
        <v>110.4</v>
      </c>
      <c r="I19" s="117">
        <v>3.19</v>
      </c>
      <c r="J19" s="130">
        <v>352.176</v>
      </c>
      <c r="K19" s="67">
        <v>110.4</v>
      </c>
      <c r="L19" s="117">
        <v>3.19</v>
      </c>
      <c r="M19" s="130">
        <v>352.176</v>
      </c>
      <c r="N19" s="67">
        <v>438</v>
      </c>
      <c r="O19" s="102">
        <v>1334.232</v>
      </c>
      <c r="P19" s="139"/>
    </row>
    <row r="20" spans="1:15" ht="26.25" thickBot="1">
      <c r="A20" s="42" t="s">
        <v>36</v>
      </c>
      <c r="B20" s="67">
        <v>220</v>
      </c>
      <c r="C20" s="117">
        <v>4.366</v>
      </c>
      <c r="D20" s="102">
        <f>B20*C20</f>
        <v>960.52</v>
      </c>
      <c r="E20" s="67">
        <v>80</v>
      </c>
      <c r="F20" s="117">
        <v>4.366</v>
      </c>
      <c r="G20" s="102">
        <f>E20*F20</f>
        <v>349.28</v>
      </c>
      <c r="H20" s="67">
        <v>80</v>
      </c>
      <c r="I20" s="117">
        <v>4.8</v>
      </c>
      <c r="J20" s="102">
        <f>H20*I20</f>
        <v>384</v>
      </c>
      <c r="K20" s="67">
        <v>220</v>
      </c>
      <c r="L20" s="117">
        <v>4.8</v>
      </c>
      <c r="M20" s="102">
        <v>1056</v>
      </c>
      <c r="N20" s="67">
        <f>B20+E20+H20+K20</f>
        <v>600</v>
      </c>
      <c r="O20" s="102">
        <v>2749.8</v>
      </c>
    </row>
    <row r="21" spans="1:15" ht="51.75" thickBot="1">
      <c r="A21" s="43" t="s">
        <v>41</v>
      </c>
      <c r="B21" s="59">
        <v>57.67</v>
      </c>
      <c r="C21" s="118">
        <v>4.366</v>
      </c>
      <c r="D21" s="103">
        <v>251.79</v>
      </c>
      <c r="E21" s="59">
        <v>19.5</v>
      </c>
      <c r="F21" s="118">
        <v>4.366</v>
      </c>
      <c r="G21" s="103">
        <v>85.14</v>
      </c>
      <c r="H21" s="59">
        <v>23.73</v>
      </c>
      <c r="I21" s="118">
        <v>4.8</v>
      </c>
      <c r="J21" s="103">
        <v>113.904</v>
      </c>
      <c r="K21" s="59">
        <v>68.42</v>
      </c>
      <c r="L21" s="118">
        <v>4.8</v>
      </c>
      <c r="M21" s="103">
        <v>328.416</v>
      </c>
      <c r="N21" s="59">
        <f>B21+E21+H21+K21</f>
        <v>169.32</v>
      </c>
      <c r="O21" s="103">
        <v>779.25</v>
      </c>
    </row>
    <row r="22" spans="1:15" ht="39" thickBot="1">
      <c r="A22" s="43" t="s">
        <v>42</v>
      </c>
      <c r="B22" s="59">
        <v>9.7</v>
      </c>
      <c r="C22" s="18">
        <v>4.16</v>
      </c>
      <c r="D22" s="103">
        <v>40.35</v>
      </c>
      <c r="E22" s="59">
        <v>2.6</v>
      </c>
      <c r="F22" s="18">
        <v>4.16</v>
      </c>
      <c r="G22" s="103">
        <v>10.82</v>
      </c>
      <c r="H22" s="59">
        <v>1.3</v>
      </c>
      <c r="I22" s="18">
        <v>4.58</v>
      </c>
      <c r="J22" s="103">
        <v>5.954</v>
      </c>
      <c r="K22" s="59">
        <v>10</v>
      </c>
      <c r="L22" s="18">
        <v>4.58</v>
      </c>
      <c r="M22" s="103">
        <v>45.8</v>
      </c>
      <c r="N22" s="59">
        <f>B22+E22+H22+K22</f>
        <v>23.6</v>
      </c>
      <c r="O22" s="103">
        <v>103.104</v>
      </c>
    </row>
    <row r="23" spans="1:15" ht="13.5" thickBot="1">
      <c r="A23" s="43" t="s">
        <v>5</v>
      </c>
      <c r="B23" s="59">
        <v>524.66</v>
      </c>
      <c r="C23" s="18"/>
      <c r="D23" s="19">
        <v>2130.34</v>
      </c>
      <c r="E23" s="59">
        <v>312.54</v>
      </c>
      <c r="F23" s="18"/>
      <c r="G23" s="19">
        <v>1204.21</v>
      </c>
      <c r="H23" s="59">
        <v>295.22</v>
      </c>
      <c r="I23" s="18"/>
      <c r="J23" s="19">
        <v>1239.034</v>
      </c>
      <c r="K23" s="59">
        <v>546.63</v>
      </c>
      <c r="L23" s="18"/>
      <c r="M23" s="19">
        <v>2443.882</v>
      </c>
      <c r="N23" s="59">
        <v>1679.05</v>
      </c>
      <c r="O23" s="19">
        <v>7017.4</v>
      </c>
    </row>
  </sheetData>
  <mergeCells count="8">
    <mergeCell ref="A2:O2"/>
    <mergeCell ref="A3:O3"/>
    <mergeCell ref="K5:M5"/>
    <mergeCell ref="N5:O5"/>
    <mergeCell ref="A5:A6"/>
    <mergeCell ref="B5:D5"/>
    <mergeCell ref="E5:G5"/>
    <mergeCell ref="H5:J5"/>
  </mergeCells>
  <printOptions/>
  <pageMargins left="0.55" right="0.25" top="0.43" bottom="0.22" header="0.2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19.125" style="0" customWidth="1"/>
    <col min="2" max="20" width="10.125" style="0" customWidth="1"/>
  </cols>
  <sheetData>
    <row r="1" ht="12.75">
      <c r="A1" s="66" t="s">
        <v>32</v>
      </c>
    </row>
    <row r="2" spans="1:20" ht="15.75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2" t="s">
        <v>20</v>
      </c>
      <c r="P2" s="2"/>
      <c r="Q2" s="2"/>
      <c r="R2" s="2"/>
      <c r="S2" s="1"/>
      <c r="T2" s="1"/>
    </row>
    <row r="3" spans="1:20" ht="15.75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2" t="s">
        <v>16</v>
      </c>
      <c r="P3" s="2"/>
      <c r="Q3" s="2"/>
      <c r="R3" s="2"/>
      <c r="S3" s="1"/>
      <c r="T3" s="1"/>
    </row>
    <row r="4" spans="1:20" ht="15.75">
      <c r="A4" s="2" t="s">
        <v>52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s="2" t="s">
        <v>31</v>
      </c>
      <c r="P4" s="2"/>
      <c r="Q4" s="2"/>
      <c r="R4" s="2"/>
      <c r="S4" s="1"/>
      <c r="T4" s="1"/>
    </row>
    <row r="5" spans="1:20" ht="15.75">
      <c r="A5" s="2" t="s">
        <v>46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O5" s="2" t="s">
        <v>49</v>
      </c>
      <c r="P5" s="2"/>
      <c r="Q5" s="2"/>
      <c r="R5" s="2"/>
      <c r="S5" s="1"/>
      <c r="T5" s="1"/>
    </row>
    <row r="6" spans="1:20" ht="15.75">
      <c r="A6" s="2" t="s">
        <v>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2" t="s">
        <v>34</v>
      </c>
      <c r="P6" s="2"/>
      <c r="Q6" s="2"/>
      <c r="R6" s="2"/>
      <c r="S6" s="1"/>
      <c r="T6" s="1"/>
    </row>
    <row r="7" spans="4:20" ht="15.75">
      <c r="D7" s="2"/>
      <c r="E7" s="2"/>
      <c r="F7" s="2"/>
      <c r="G7" s="2"/>
      <c r="H7" s="2"/>
      <c r="I7" s="2"/>
      <c r="J7" s="2"/>
      <c r="K7" s="2"/>
      <c r="L7" s="2"/>
      <c r="M7" s="2"/>
      <c r="O7" s="1"/>
      <c r="P7" s="2"/>
      <c r="Q7" s="2"/>
      <c r="R7" s="2"/>
      <c r="S7" s="1"/>
      <c r="T7" s="1"/>
    </row>
    <row r="8" spans="2:20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>
      <c r="A9" s="141" t="s">
        <v>21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</row>
    <row r="10" spans="1:20" ht="15.75">
      <c r="A10" s="141" t="s">
        <v>65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</row>
    <row r="11" spans="1:20" ht="15.75">
      <c r="A11" s="141" t="s">
        <v>64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</row>
    <row r="12" spans="1:20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145" t="s">
        <v>56</v>
      </c>
      <c r="B13" s="142" t="s">
        <v>8</v>
      </c>
      <c r="C13" s="143"/>
      <c r="D13" s="143"/>
      <c r="E13" s="144"/>
      <c r="F13" s="142" t="s">
        <v>9</v>
      </c>
      <c r="G13" s="143"/>
      <c r="H13" s="143"/>
      <c r="I13" s="144"/>
      <c r="J13" s="142" t="s">
        <v>10</v>
      </c>
      <c r="K13" s="143"/>
      <c r="L13" s="143"/>
      <c r="M13" s="144"/>
      <c r="N13" s="142" t="s">
        <v>11</v>
      </c>
      <c r="O13" s="143"/>
      <c r="P13" s="143"/>
      <c r="Q13" s="144"/>
      <c r="R13" s="142" t="s">
        <v>12</v>
      </c>
      <c r="S13" s="143"/>
      <c r="T13" s="144"/>
    </row>
    <row r="14" spans="1:20" ht="26.25" thickBot="1">
      <c r="A14" s="146"/>
      <c r="B14" s="44" t="s">
        <v>25</v>
      </c>
      <c r="C14" s="20" t="s">
        <v>26</v>
      </c>
      <c r="D14" s="20" t="s">
        <v>13</v>
      </c>
      <c r="E14" s="21" t="s">
        <v>14</v>
      </c>
      <c r="F14" s="44" t="s">
        <v>25</v>
      </c>
      <c r="G14" s="20" t="s">
        <v>26</v>
      </c>
      <c r="H14" s="20" t="s">
        <v>13</v>
      </c>
      <c r="I14" s="21" t="s">
        <v>14</v>
      </c>
      <c r="J14" s="44" t="s">
        <v>25</v>
      </c>
      <c r="K14" s="20" t="s">
        <v>26</v>
      </c>
      <c r="L14" s="20" t="s">
        <v>13</v>
      </c>
      <c r="M14" s="21" t="s">
        <v>14</v>
      </c>
      <c r="N14" s="44" t="s">
        <v>25</v>
      </c>
      <c r="O14" s="20" t="s">
        <v>26</v>
      </c>
      <c r="P14" s="20" t="s">
        <v>13</v>
      </c>
      <c r="Q14" s="21" t="s">
        <v>14</v>
      </c>
      <c r="R14" s="44" t="s">
        <v>25</v>
      </c>
      <c r="S14" s="20" t="s">
        <v>26</v>
      </c>
      <c r="T14" s="21" t="s">
        <v>14</v>
      </c>
    </row>
    <row r="15" spans="1:20" ht="38.25">
      <c r="A15" s="37" t="s">
        <v>0</v>
      </c>
      <c r="B15" s="45">
        <v>12</v>
      </c>
      <c r="C15" s="10">
        <v>0</v>
      </c>
      <c r="D15" s="15">
        <v>456.94</v>
      </c>
      <c r="E15" s="46">
        <v>12.52</v>
      </c>
      <c r="F15" s="45">
        <v>3.2</v>
      </c>
      <c r="G15" s="10">
        <v>0</v>
      </c>
      <c r="H15" s="15">
        <v>456.94</v>
      </c>
      <c r="I15" s="46">
        <v>3.34</v>
      </c>
      <c r="J15" s="45">
        <v>0.3</v>
      </c>
      <c r="K15" s="10">
        <v>0</v>
      </c>
      <c r="L15" s="15">
        <v>456.94</v>
      </c>
      <c r="M15" s="46">
        <v>0.34</v>
      </c>
      <c r="N15" s="45">
        <v>9.3</v>
      </c>
      <c r="O15" s="10">
        <v>0</v>
      </c>
      <c r="P15" s="15">
        <v>456.94</v>
      </c>
      <c r="Q15" s="46">
        <v>10.67</v>
      </c>
      <c r="R15" s="45">
        <f>B15+F15+J15+N15</f>
        <v>24.8</v>
      </c>
      <c r="S15" s="10">
        <f>C15+G15+K15+O15</f>
        <v>0</v>
      </c>
      <c r="T15" s="11">
        <v>26.87</v>
      </c>
    </row>
    <row r="16" spans="1:20" ht="25.5">
      <c r="A16" s="38" t="s">
        <v>1</v>
      </c>
      <c r="B16" s="47">
        <v>17.3</v>
      </c>
      <c r="C16" s="7">
        <v>0</v>
      </c>
      <c r="D16" s="7">
        <v>456.94</v>
      </c>
      <c r="E16" s="48">
        <v>18.05</v>
      </c>
      <c r="F16" s="47">
        <v>4.9</v>
      </c>
      <c r="G16" s="7">
        <v>0</v>
      </c>
      <c r="H16" s="7">
        <v>456.94</v>
      </c>
      <c r="I16" s="48">
        <v>5.11</v>
      </c>
      <c r="J16" s="47">
        <v>0.5</v>
      </c>
      <c r="K16" s="7">
        <v>0</v>
      </c>
      <c r="L16" s="7">
        <v>456.94</v>
      </c>
      <c r="M16" s="48">
        <v>0.57</v>
      </c>
      <c r="N16" s="47">
        <v>14.8</v>
      </c>
      <c r="O16" s="7">
        <v>0</v>
      </c>
      <c r="P16" s="7">
        <v>456.94</v>
      </c>
      <c r="Q16" s="48">
        <v>16.98</v>
      </c>
      <c r="R16" s="47">
        <f aca="true" t="shared" si="0" ref="R16:R32">B16+F16+J16+N16</f>
        <v>37.5</v>
      </c>
      <c r="S16" s="7">
        <f aca="true" t="shared" si="1" ref="S16:S32">C16+G16+K16+O16</f>
        <v>0</v>
      </c>
      <c r="T16" s="12">
        <v>40.71</v>
      </c>
    </row>
    <row r="17" spans="1:20" ht="12.75">
      <c r="A17" s="38" t="s">
        <v>4</v>
      </c>
      <c r="B17" s="47">
        <v>211.3</v>
      </c>
      <c r="C17" s="7">
        <v>1.05</v>
      </c>
      <c r="D17" s="7">
        <v>456.94</v>
      </c>
      <c r="E17" s="48">
        <v>221.52</v>
      </c>
      <c r="F17" s="47">
        <v>50.8</v>
      </c>
      <c r="G17" s="7">
        <v>1.05</v>
      </c>
      <c r="H17" s="7">
        <v>456.94</v>
      </c>
      <c r="I17" s="48">
        <v>54.09</v>
      </c>
      <c r="J17" s="47">
        <v>4.3</v>
      </c>
      <c r="K17" s="7">
        <v>1.05</v>
      </c>
      <c r="L17" s="7">
        <v>456.94</v>
      </c>
      <c r="M17" s="48">
        <v>6.14</v>
      </c>
      <c r="N17" s="47">
        <v>151.6</v>
      </c>
      <c r="O17" s="7">
        <v>1.05</v>
      </c>
      <c r="P17" s="7">
        <v>456.94</v>
      </c>
      <c r="Q17" s="48">
        <v>175.17</v>
      </c>
      <c r="R17" s="47">
        <f t="shared" si="0"/>
        <v>418</v>
      </c>
      <c r="S17" s="7">
        <f t="shared" si="1"/>
        <v>4.2</v>
      </c>
      <c r="T17" s="12">
        <v>456.91</v>
      </c>
    </row>
    <row r="18" spans="1:20" ht="12.75">
      <c r="A18" s="38" t="s">
        <v>2</v>
      </c>
      <c r="B18" s="47">
        <v>1054</v>
      </c>
      <c r="C18" s="7">
        <v>2.49</v>
      </c>
      <c r="D18" s="7">
        <v>456.94</v>
      </c>
      <c r="E18" s="48">
        <v>1102.11</v>
      </c>
      <c r="F18" s="47">
        <v>321</v>
      </c>
      <c r="G18" s="7">
        <v>2.49</v>
      </c>
      <c r="H18" s="7">
        <v>456.94</v>
      </c>
      <c r="I18" s="48">
        <v>337.46</v>
      </c>
      <c r="J18" s="47">
        <v>33</v>
      </c>
      <c r="K18" s="7">
        <v>2.49</v>
      </c>
      <c r="L18" s="7">
        <v>456.94</v>
      </c>
      <c r="M18" s="48">
        <v>40.72</v>
      </c>
      <c r="N18" s="47">
        <v>863.2</v>
      </c>
      <c r="O18" s="7">
        <v>2.43</v>
      </c>
      <c r="P18" s="7">
        <v>456.94</v>
      </c>
      <c r="Q18" s="48">
        <v>993.31</v>
      </c>
      <c r="R18" s="47">
        <f t="shared" si="0"/>
        <v>2271.2</v>
      </c>
      <c r="S18" s="7">
        <f t="shared" si="1"/>
        <v>9.9</v>
      </c>
      <c r="T18" s="12">
        <f>E18+I18+M18+Q18</f>
        <v>2473.6</v>
      </c>
    </row>
    <row r="19" spans="1:20" ht="12.75">
      <c r="A19" s="38" t="s">
        <v>3</v>
      </c>
      <c r="B19" s="47">
        <v>245.32</v>
      </c>
      <c r="C19" s="7">
        <v>2.68</v>
      </c>
      <c r="D19" s="7">
        <v>456.94</v>
      </c>
      <c r="E19" s="48">
        <v>258.71</v>
      </c>
      <c r="F19" s="47">
        <v>62.23</v>
      </c>
      <c r="G19" s="7">
        <v>2.67</v>
      </c>
      <c r="H19" s="7">
        <v>456.94</v>
      </c>
      <c r="I19" s="48">
        <v>67.7</v>
      </c>
      <c r="J19" s="47">
        <v>5.13</v>
      </c>
      <c r="K19" s="7">
        <v>2.67</v>
      </c>
      <c r="L19" s="7">
        <v>456.94</v>
      </c>
      <c r="M19" s="48">
        <v>8.95</v>
      </c>
      <c r="N19" s="47">
        <v>179.32</v>
      </c>
      <c r="O19" s="7">
        <v>2.68</v>
      </c>
      <c r="P19" s="7">
        <v>456.94</v>
      </c>
      <c r="Q19" s="48">
        <v>208.85</v>
      </c>
      <c r="R19" s="47">
        <f t="shared" si="0"/>
        <v>492</v>
      </c>
      <c r="S19" s="7">
        <f t="shared" si="1"/>
        <v>10.7</v>
      </c>
      <c r="T19" s="12">
        <v>544.21</v>
      </c>
    </row>
    <row r="20" spans="1:20" ht="12.75">
      <c r="A20" s="38" t="s">
        <v>17</v>
      </c>
      <c r="B20" s="47">
        <v>141</v>
      </c>
      <c r="C20" s="7">
        <v>0</v>
      </c>
      <c r="D20" s="7">
        <v>456.94</v>
      </c>
      <c r="E20" s="48">
        <v>147.09</v>
      </c>
      <c r="F20" s="47">
        <v>57</v>
      </c>
      <c r="G20" s="7">
        <v>0</v>
      </c>
      <c r="H20" s="7">
        <v>456.94</v>
      </c>
      <c r="I20" s="48">
        <v>59.46</v>
      </c>
      <c r="J20" s="47">
        <v>17</v>
      </c>
      <c r="K20" s="7">
        <v>0</v>
      </c>
      <c r="L20" s="7">
        <v>456.94</v>
      </c>
      <c r="M20" s="48">
        <v>19.5</v>
      </c>
      <c r="N20" s="47">
        <v>111</v>
      </c>
      <c r="O20" s="7">
        <v>0</v>
      </c>
      <c r="P20" s="7">
        <v>456.94</v>
      </c>
      <c r="Q20" s="48">
        <v>127.37</v>
      </c>
      <c r="R20" s="47">
        <f t="shared" si="0"/>
        <v>326</v>
      </c>
      <c r="S20" s="7">
        <f t="shared" si="1"/>
        <v>0</v>
      </c>
      <c r="T20" s="12">
        <f>E20+I20+M20+Q20</f>
        <v>353.42</v>
      </c>
    </row>
    <row r="21" spans="1:20" ht="25.5">
      <c r="A21" s="81" t="s">
        <v>39</v>
      </c>
      <c r="B21" s="55">
        <v>18.47</v>
      </c>
      <c r="C21" s="23">
        <v>0</v>
      </c>
      <c r="D21" s="7"/>
      <c r="E21" s="48">
        <v>19.27</v>
      </c>
      <c r="F21" s="47">
        <v>4.9</v>
      </c>
      <c r="G21" s="7">
        <v>0</v>
      </c>
      <c r="H21" s="7"/>
      <c r="I21" s="48">
        <v>5.11</v>
      </c>
      <c r="J21" s="47">
        <v>0.45</v>
      </c>
      <c r="K21" s="7">
        <v>0</v>
      </c>
      <c r="L21" s="7"/>
      <c r="M21" s="63">
        <v>0.52</v>
      </c>
      <c r="N21" s="55">
        <v>13.98</v>
      </c>
      <c r="O21" s="23">
        <v>0</v>
      </c>
      <c r="P21" s="7"/>
      <c r="Q21" s="63">
        <v>16.04</v>
      </c>
      <c r="R21" s="55">
        <f t="shared" si="0"/>
        <v>37.8</v>
      </c>
      <c r="S21" s="23">
        <f t="shared" si="1"/>
        <v>0</v>
      </c>
      <c r="T21" s="24">
        <f>E21+I21+M21+Q21</f>
        <v>40.94</v>
      </c>
    </row>
    <row r="22" spans="1:20" ht="25.5">
      <c r="A22" s="81" t="s">
        <v>40</v>
      </c>
      <c r="B22" s="55">
        <v>12.14</v>
      </c>
      <c r="C22" s="23">
        <v>0</v>
      </c>
      <c r="D22" s="7"/>
      <c r="E22" s="48">
        <v>12.66</v>
      </c>
      <c r="F22" s="47">
        <v>3.22</v>
      </c>
      <c r="G22" s="7">
        <v>0</v>
      </c>
      <c r="H22" s="7"/>
      <c r="I22" s="48">
        <v>3.36</v>
      </c>
      <c r="J22" s="47">
        <v>0.3</v>
      </c>
      <c r="K22" s="7">
        <v>0</v>
      </c>
      <c r="L22" s="7"/>
      <c r="M22" s="63">
        <v>0.34</v>
      </c>
      <c r="N22" s="55">
        <v>9.17</v>
      </c>
      <c r="O22" s="23">
        <v>0</v>
      </c>
      <c r="P22" s="7"/>
      <c r="Q22" s="63">
        <v>10.52</v>
      </c>
      <c r="R22" s="55">
        <f t="shared" si="0"/>
        <v>24.830000000000002</v>
      </c>
      <c r="S22" s="23">
        <v>0</v>
      </c>
      <c r="T22" s="24">
        <f>E22+I22+M22+Q22</f>
        <v>26.88</v>
      </c>
    </row>
    <row r="23" spans="1:20" ht="26.25" thickBot="1">
      <c r="A23" s="54" t="s">
        <v>7</v>
      </c>
      <c r="B23" s="55">
        <f>SUM(B15:B22)</f>
        <v>1711.53</v>
      </c>
      <c r="C23" s="23">
        <f>SUM(C15:C22)</f>
        <v>6.220000000000001</v>
      </c>
      <c r="D23" s="13"/>
      <c r="E23" s="50">
        <v>1791.92</v>
      </c>
      <c r="F23" s="49">
        <f>SUM(F15:F22)</f>
        <v>507.25</v>
      </c>
      <c r="G23" s="13">
        <f>SUM(G15:G22)</f>
        <v>6.21</v>
      </c>
      <c r="H23" s="13"/>
      <c r="I23" s="50">
        <f>SUM(I15:I22)</f>
        <v>535.63</v>
      </c>
      <c r="J23" s="49">
        <f>SUM(J15:J22)</f>
        <v>60.980000000000004</v>
      </c>
      <c r="K23" s="13">
        <f>SUM(K15:K22)</f>
        <v>6.21</v>
      </c>
      <c r="L23" s="13"/>
      <c r="M23" s="56">
        <f>SUM(M15:M22)</f>
        <v>77.08</v>
      </c>
      <c r="N23" s="55">
        <f>SUM(N15:N22)</f>
        <v>1352.3700000000001</v>
      </c>
      <c r="O23" s="23">
        <f>SUM(O15:O22)</f>
        <v>6.16</v>
      </c>
      <c r="P23" s="13"/>
      <c r="Q23" s="56">
        <f>SUM(Q15:Q22)</f>
        <v>1558.9099999999999</v>
      </c>
      <c r="R23" s="55">
        <f t="shared" si="0"/>
        <v>3632.13</v>
      </c>
      <c r="S23" s="23">
        <f t="shared" si="1"/>
        <v>24.8</v>
      </c>
      <c r="T23" s="24">
        <f>SUM(T15:T22)</f>
        <v>3963.5400000000004</v>
      </c>
    </row>
    <row r="24" spans="1:20" ht="25.5">
      <c r="A24" s="83" t="s">
        <v>27</v>
      </c>
      <c r="B24" s="45">
        <v>83.56</v>
      </c>
      <c r="C24" s="10">
        <v>4.95</v>
      </c>
      <c r="D24" s="10">
        <v>456.94</v>
      </c>
      <c r="E24" s="46">
        <v>92.33</v>
      </c>
      <c r="F24" s="45">
        <v>22.16</v>
      </c>
      <c r="G24" s="10">
        <v>0.33</v>
      </c>
      <c r="H24" s="10">
        <v>456.94</v>
      </c>
      <c r="I24" s="46">
        <v>23.46</v>
      </c>
      <c r="J24" s="45">
        <v>2.06</v>
      </c>
      <c r="K24" s="10">
        <v>0.17</v>
      </c>
      <c r="L24" s="10">
        <v>456.94</v>
      </c>
      <c r="M24" s="46">
        <v>2.56</v>
      </c>
      <c r="N24" s="45">
        <v>63.22</v>
      </c>
      <c r="O24" s="10">
        <v>0.49</v>
      </c>
      <c r="P24" s="10">
        <v>456.94</v>
      </c>
      <c r="Q24" s="46">
        <v>73.11</v>
      </c>
      <c r="R24" s="45">
        <f t="shared" si="0"/>
        <v>171</v>
      </c>
      <c r="S24" s="10">
        <f t="shared" si="1"/>
        <v>5.94</v>
      </c>
      <c r="T24" s="11">
        <f>E24+I24+M24+Q24</f>
        <v>191.45999999999998</v>
      </c>
    </row>
    <row r="25" spans="1:20" ht="25.5">
      <c r="A25" s="84" t="s">
        <v>28</v>
      </c>
      <c r="B25" s="47">
        <v>33.24</v>
      </c>
      <c r="C25" s="7">
        <v>0.12</v>
      </c>
      <c r="D25" s="7">
        <v>456.94</v>
      </c>
      <c r="E25" s="48">
        <v>34.8</v>
      </c>
      <c r="F25" s="47">
        <v>8.8</v>
      </c>
      <c r="G25" s="7">
        <v>0.08</v>
      </c>
      <c r="H25" s="7">
        <v>456.94</v>
      </c>
      <c r="I25" s="48">
        <v>9.26</v>
      </c>
      <c r="J25" s="47">
        <v>0.81</v>
      </c>
      <c r="K25" s="7">
        <v>0.04</v>
      </c>
      <c r="L25" s="7">
        <v>456.94</v>
      </c>
      <c r="M25" s="48">
        <v>0.98</v>
      </c>
      <c r="N25" s="47">
        <v>25.15</v>
      </c>
      <c r="O25" s="7">
        <v>0.15</v>
      </c>
      <c r="P25" s="7">
        <v>456.94</v>
      </c>
      <c r="Q25" s="48">
        <v>29.03</v>
      </c>
      <c r="R25" s="47">
        <f t="shared" si="0"/>
        <v>68</v>
      </c>
      <c r="S25" s="7">
        <f t="shared" si="1"/>
        <v>0.39</v>
      </c>
      <c r="T25" s="12">
        <f>E25+I25+M25+Q25</f>
        <v>74.07</v>
      </c>
    </row>
    <row r="26" spans="1:20" ht="38.25">
      <c r="A26" s="84" t="s">
        <v>37</v>
      </c>
      <c r="B26" s="47">
        <v>63.31</v>
      </c>
      <c r="C26" s="7">
        <v>0</v>
      </c>
      <c r="D26" s="7"/>
      <c r="E26" s="48">
        <v>66.04</v>
      </c>
      <c r="F26" s="47">
        <v>16.78</v>
      </c>
      <c r="G26" s="7">
        <v>0</v>
      </c>
      <c r="H26" s="7"/>
      <c r="I26" s="48">
        <v>17.5</v>
      </c>
      <c r="J26" s="47">
        <v>1.54</v>
      </c>
      <c r="K26" s="7">
        <v>0</v>
      </c>
      <c r="L26" s="7"/>
      <c r="M26" s="48">
        <v>1.77</v>
      </c>
      <c r="N26" s="47">
        <v>47.86</v>
      </c>
      <c r="O26" s="7">
        <v>0</v>
      </c>
      <c r="P26" s="7"/>
      <c r="Q26" s="48">
        <v>54.92</v>
      </c>
      <c r="R26" s="47">
        <f t="shared" si="0"/>
        <v>129.49</v>
      </c>
      <c r="S26" s="7">
        <f t="shared" si="1"/>
        <v>0</v>
      </c>
      <c r="T26" s="12">
        <f>E26+I26+M26+Q26</f>
        <v>140.23000000000002</v>
      </c>
    </row>
    <row r="27" spans="1:20" ht="25.5">
      <c r="A27" s="84" t="s">
        <v>29</v>
      </c>
      <c r="B27" s="47">
        <v>22.71</v>
      </c>
      <c r="C27" s="7">
        <v>3.45</v>
      </c>
      <c r="D27" s="7">
        <v>456.94</v>
      </c>
      <c r="E27" s="48">
        <v>27.29</v>
      </c>
      <c r="F27" s="47">
        <v>4.1</v>
      </c>
      <c r="G27" s="7">
        <v>3.45</v>
      </c>
      <c r="H27" s="7">
        <v>456.94</v>
      </c>
      <c r="I27" s="48">
        <v>7.88</v>
      </c>
      <c r="J27" s="47">
        <v>0.25</v>
      </c>
      <c r="K27" s="7">
        <v>3.45</v>
      </c>
      <c r="L27" s="7">
        <v>456.94</v>
      </c>
      <c r="M27" s="48">
        <v>4.24</v>
      </c>
      <c r="N27" s="47">
        <v>14.34</v>
      </c>
      <c r="O27" s="7">
        <v>3.45</v>
      </c>
      <c r="P27" s="7">
        <v>456.94</v>
      </c>
      <c r="Q27" s="48">
        <v>20.41</v>
      </c>
      <c r="R27" s="47">
        <f t="shared" si="0"/>
        <v>41.400000000000006</v>
      </c>
      <c r="S27" s="7">
        <f t="shared" si="1"/>
        <v>13.8</v>
      </c>
      <c r="T27" s="12">
        <f>E27+I27+M27+Q27</f>
        <v>59.82000000000001</v>
      </c>
    </row>
    <row r="28" spans="1:20" ht="12.75" hidden="1">
      <c r="A28" s="84"/>
      <c r="B28" s="47"/>
      <c r="C28" s="7"/>
      <c r="D28" s="7"/>
      <c r="E28" s="48"/>
      <c r="F28" s="47"/>
      <c r="G28" s="7"/>
      <c r="H28" s="7"/>
      <c r="I28" s="48"/>
      <c r="J28" s="47"/>
      <c r="K28" s="7"/>
      <c r="L28" s="7"/>
      <c r="M28" s="48"/>
      <c r="N28" s="47"/>
      <c r="O28" s="7"/>
      <c r="P28" s="7"/>
      <c r="Q28" s="48"/>
      <c r="R28" s="47"/>
      <c r="S28" s="7"/>
      <c r="T28" s="12"/>
    </row>
    <row r="29" spans="1:20" ht="12.75" hidden="1">
      <c r="A29" s="84"/>
      <c r="B29" s="47"/>
      <c r="C29" s="7"/>
      <c r="D29" s="7"/>
      <c r="E29" s="48"/>
      <c r="F29" s="47"/>
      <c r="G29" s="7"/>
      <c r="H29" s="7"/>
      <c r="I29" s="48"/>
      <c r="J29" s="47"/>
      <c r="K29" s="7"/>
      <c r="L29" s="7"/>
      <c r="M29" s="48"/>
      <c r="N29" s="47"/>
      <c r="O29" s="7"/>
      <c r="P29" s="7"/>
      <c r="Q29" s="48"/>
      <c r="R29" s="47"/>
      <c r="S29" s="7"/>
      <c r="T29" s="12"/>
    </row>
    <row r="30" spans="1:20" ht="12.75" hidden="1">
      <c r="A30" s="84"/>
      <c r="B30" s="86"/>
      <c r="C30" s="87"/>
      <c r="D30" s="7">
        <v>456.94</v>
      </c>
      <c r="E30" s="48"/>
      <c r="F30" s="86"/>
      <c r="G30" s="87"/>
      <c r="H30" s="7">
        <v>456.94</v>
      </c>
      <c r="I30" s="48"/>
      <c r="J30" s="86"/>
      <c r="K30" s="87"/>
      <c r="L30" s="7">
        <v>456.94</v>
      </c>
      <c r="M30" s="48"/>
      <c r="N30" s="86"/>
      <c r="O30" s="87"/>
      <c r="P30" s="7">
        <v>456.94</v>
      </c>
      <c r="Q30" s="48"/>
      <c r="R30" s="47"/>
      <c r="S30" s="7"/>
      <c r="T30" s="12"/>
    </row>
    <row r="31" spans="1:20" ht="26.25" thickBot="1">
      <c r="A31" s="82" t="s">
        <v>43</v>
      </c>
      <c r="B31" s="49">
        <f>SUM(B24:B30)</f>
        <v>202.82000000000002</v>
      </c>
      <c r="C31" s="13">
        <f>SUM(C24:C30)</f>
        <v>8.52</v>
      </c>
      <c r="D31" s="13"/>
      <c r="E31" s="136">
        <f>SUM(E24:E30)+0</f>
        <v>220.46</v>
      </c>
      <c r="F31" s="49">
        <f>SUM(F24:F30)</f>
        <v>51.84</v>
      </c>
      <c r="G31" s="13">
        <f>SUM(G24:G30)</f>
        <v>3.8600000000000003</v>
      </c>
      <c r="H31" s="13"/>
      <c r="I31" s="136">
        <f>SUM(I24:I30)</f>
        <v>58.1</v>
      </c>
      <c r="J31" s="49">
        <f>SUM(J24:J30)</f>
        <v>4.66</v>
      </c>
      <c r="K31" s="13">
        <f>SUM(K24:K30)</f>
        <v>3.66</v>
      </c>
      <c r="L31" s="13"/>
      <c r="M31" s="136">
        <f>SUM(M24:M30)</f>
        <v>9.55</v>
      </c>
      <c r="N31" s="49">
        <f>SUM(N24:N30)</f>
        <v>150.57000000000002</v>
      </c>
      <c r="O31" s="13">
        <f>SUM(O24:O30)</f>
        <v>4.09</v>
      </c>
      <c r="P31" s="13"/>
      <c r="Q31" s="136">
        <f>SUM(Q24:Q30)</f>
        <v>177.47</v>
      </c>
      <c r="R31" s="49">
        <f t="shared" si="0"/>
        <v>409.8900000000001</v>
      </c>
      <c r="S31" s="13">
        <v>15.67</v>
      </c>
      <c r="T31" s="14">
        <v>465.59</v>
      </c>
    </row>
    <row r="32" spans="1:20" ht="51.75" thickBot="1">
      <c r="A32" s="85" t="s">
        <v>50</v>
      </c>
      <c r="B32" s="133">
        <v>211.65</v>
      </c>
      <c r="C32" s="134">
        <v>21.96</v>
      </c>
      <c r="D32" s="134"/>
      <c r="E32" s="136">
        <v>243.71</v>
      </c>
      <c r="F32" s="133">
        <v>56.09</v>
      </c>
      <c r="G32" s="134">
        <v>21.96</v>
      </c>
      <c r="H32" s="134"/>
      <c r="I32" s="135">
        <v>81.42</v>
      </c>
      <c r="J32" s="133">
        <v>5.18</v>
      </c>
      <c r="K32" s="134">
        <v>21.96</v>
      </c>
      <c r="L32" s="134"/>
      <c r="M32" s="135">
        <v>31.14</v>
      </c>
      <c r="N32" s="133">
        <v>160.13</v>
      </c>
      <c r="O32" s="134">
        <v>21.97</v>
      </c>
      <c r="P32" s="134"/>
      <c r="Q32" s="135">
        <v>208.96</v>
      </c>
      <c r="R32" s="49">
        <f t="shared" si="0"/>
        <v>433.05</v>
      </c>
      <c r="S32" s="13">
        <f t="shared" si="1"/>
        <v>87.85</v>
      </c>
      <c r="T32" s="14">
        <v>565.23</v>
      </c>
    </row>
    <row r="33" spans="1:20" ht="13.5" thickBot="1">
      <c r="A33" s="97" t="s">
        <v>45</v>
      </c>
      <c r="B33" s="51">
        <f>B23+B31+B32</f>
        <v>2126</v>
      </c>
      <c r="C33" s="16">
        <f>C23+C31+C32</f>
        <v>36.7</v>
      </c>
      <c r="D33" s="16"/>
      <c r="E33" s="17">
        <f>E23+E31+E32</f>
        <v>2256.09</v>
      </c>
      <c r="F33" s="51">
        <f>F23+F31+F32</f>
        <v>615.1800000000001</v>
      </c>
      <c r="G33" s="16">
        <f>G23+G31+G32</f>
        <v>32.03</v>
      </c>
      <c r="H33" s="16"/>
      <c r="I33" s="17">
        <f>I23+I31+I32</f>
        <v>675.15</v>
      </c>
      <c r="J33" s="51">
        <f>J23+J31+J32</f>
        <v>70.82</v>
      </c>
      <c r="K33" s="16">
        <f>K23+K31+K32</f>
        <v>31.830000000000002</v>
      </c>
      <c r="L33" s="16"/>
      <c r="M33" s="17">
        <f>M23+M31+M32</f>
        <v>117.77</v>
      </c>
      <c r="N33" s="51">
        <f>N23+N31+N32</f>
        <v>1663.0700000000002</v>
      </c>
      <c r="O33" s="16">
        <f>O23+O31+O32</f>
        <v>32.22</v>
      </c>
      <c r="P33" s="16"/>
      <c r="Q33" s="17">
        <f>Q23+Q31+Q32</f>
        <v>1945.34</v>
      </c>
      <c r="R33" s="51">
        <f>R23+R31+R32</f>
        <v>4475.070000000001</v>
      </c>
      <c r="S33" s="16">
        <f>S23+S31+S32</f>
        <v>128.32</v>
      </c>
      <c r="T33" s="17">
        <f>T23+T31+T32</f>
        <v>4994.360000000001</v>
      </c>
    </row>
    <row r="34" spans="1:20" ht="12.75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18" ht="15.75">
      <c r="A36" s="6"/>
      <c r="B36" s="5" t="s">
        <v>53</v>
      </c>
      <c r="D36" s="35"/>
      <c r="E36" s="36"/>
      <c r="F36" s="36"/>
      <c r="G36" s="35"/>
      <c r="H36" s="36"/>
      <c r="I36" s="36"/>
      <c r="J36" s="35"/>
      <c r="K36" s="36"/>
      <c r="L36" s="36"/>
      <c r="M36" s="5" t="s">
        <v>60</v>
      </c>
      <c r="N36" s="36"/>
      <c r="O36" s="8"/>
      <c r="P36" s="9"/>
      <c r="Q36" s="32"/>
      <c r="R36" s="32"/>
    </row>
  </sheetData>
  <mergeCells count="9">
    <mergeCell ref="A9:T9"/>
    <mergeCell ref="A10:T10"/>
    <mergeCell ref="A11:T11"/>
    <mergeCell ref="A13:A14"/>
    <mergeCell ref="B13:E13"/>
    <mergeCell ref="F13:I13"/>
    <mergeCell ref="J13:M13"/>
    <mergeCell ref="N13:Q13"/>
    <mergeCell ref="R13:T13"/>
  </mergeCells>
  <printOptions/>
  <pageMargins left="0.34" right="0.18" top="0.22" bottom="0.22" header="0.2" footer="0.19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2.75"/>
  <cols>
    <col min="1" max="1" width="30.00390625" style="0" customWidth="1"/>
    <col min="3" max="3" width="0" style="0" hidden="1" customWidth="1"/>
    <col min="6" max="6" width="0" style="0" hidden="1" customWidth="1"/>
    <col min="9" max="9" width="0" style="0" hidden="1" customWidth="1"/>
    <col min="12" max="12" width="0" style="0" hidden="1" customWidth="1"/>
    <col min="15" max="15" width="12.375" style="0" customWidth="1"/>
  </cols>
  <sheetData>
    <row r="1" spans="1:11" ht="12.75">
      <c r="A1" s="66" t="s">
        <v>32</v>
      </c>
      <c r="K1" s="1"/>
    </row>
    <row r="2" spans="1:15" ht="15.75">
      <c r="A2" s="2" t="s">
        <v>19</v>
      </c>
      <c r="B2" s="1"/>
      <c r="C2" s="1"/>
      <c r="D2" s="1"/>
      <c r="E2" s="1"/>
      <c r="F2" s="1"/>
      <c r="G2" s="1"/>
      <c r="H2" s="1"/>
      <c r="I2" s="1"/>
      <c r="J2" s="1"/>
      <c r="K2" s="2" t="s">
        <v>20</v>
      </c>
      <c r="L2" s="1"/>
      <c r="M2" s="1"/>
      <c r="N2" s="1"/>
      <c r="O2" s="1"/>
    </row>
    <row r="3" spans="1:15" ht="15.75">
      <c r="A3" s="2" t="s">
        <v>51</v>
      </c>
      <c r="B3" s="1"/>
      <c r="C3" s="1"/>
      <c r="D3" s="1"/>
      <c r="E3" s="1"/>
      <c r="F3" s="1"/>
      <c r="G3" s="1"/>
      <c r="H3" s="1"/>
      <c r="I3" s="1"/>
      <c r="J3" s="1"/>
      <c r="K3" s="2" t="s">
        <v>16</v>
      </c>
      <c r="L3" s="1"/>
      <c r="M3" s="1"/>
      <c r="N3" s="1"/>
      <c r="O3" s="1"/>
    </row>
    <row r="4" spans="1:15" ht="15.75">
      <c r="A4" s="2" t="s">
        <v>52</v>
      </c>
      <c r="B4" s="1"/>
      <c r="C4" s="1"/>
      <c r="D4" s="1"/>
      <c r="E4" s="1"/>
      <c r="F4" s="1"/>
      <c r="G4" s="1"/>
      <c r="H4" s="1"/>
      <c r="I4" s="1"/>
      <c r="J4" s="1"/>
      <c r="K4" s="2" t="s">
        <v>31</v>
      </c>
      <c r="L4" s="1"/>
      <c r="M4" s="1"/>
      <c r="N4" s="1"/>
      <c r="O4" s="1"/>
    </row>
    <row r="5" spans="1:15" ht="15.75">
      <c r="A5" s="2" t="s">
        <v>46</v>
      </c>
      <c r="B5" s="1"/>
      <c r="C5" s="1"/>
      <c r="D5" s="1"/>
      <c r="E5" s="1"/>
      <c r="F5" s="1"/>
      <c r="G5" s="1"/>
      <c r="H5" s="1"/>
      <c r="I5" s="1"/>
      <c r="J5" s="1"/>
      <c r="K5" s="2" t="s">
        <v>49</v>
      </c>
      <c r="L5" s="1"/>
      <c r="M5" s="1"/>
      <c r="N5" s="1"/>
      <c r="O5" s="1"/>
    </row>
    <row r="6" spans="1:15" ht="15.75">
      <c r="A6" s="2" t="s">
        <v>47</v>
      </c>
      <c r="B6" s="1"/>
      <c r="C6" s="1"/>
      <c r="D6" s="1"/>
      <c r="E6" s="1"/>
      <c r="F6" s="1"/>
      <c r="G6" s="1"/>
      <c r="H6" s="1"/>
      <c r="I6" s="1"/>
      <c r="J6" s="1"/>
      <c r="K6" s="2" t="s">
        <v>34</v>
      </c>
      <c r="L6" s="1"/>
      <c r="M6" s="1"/>
      <c r="N6" s="1">
        <v>2012</v>
      </c>
      <c r="O6" s="1" t="s">
        <v>63</v>
      </c>
    </row>
    <row r="7" spans="2:15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75">
      <c r="A8" s="141" t="s">
        <v>22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</row>
    <row r="9" spans="1:15" ht="15.75">
      <c r="A9" s="141" t="s">
        <v>61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</row>
    <row r="10" spans="1:15" ht="15.75">
      <c r="A10" s="141" t="s">
        <v>62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</row>
    <row r="11" spans="1:15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45" t="s">
        <v>55</v>
      </c>
      <c r="B12" s="142" t="s">
        <v>8</v>
      </c>
      <c r="C12" s="143"/>
      <c r="D12" s="144"/>
      <c r="E12" s="142" t="s">
        <v>9</v>
      </c>
      <c r="F12" s="143"/>
      <c r="G12" s="144"/>
      <c r="H12" s="142" t="s">
        <v>10</v>
      </c>
      <c r="I12" s="143"/>
      <c r="J12" s="144"/>
      <c r="K12" s="142" t="s">
        <v>11</v>
      </c>
      <c r="L12" s="143"/>
      <c r="M12" s="144"/>
      <c r="N12" s="142" t="s">
        <v>12</v>
      </c>
      <c r="O12" s="144"/>
    </row>
    <row r="13" spans="1:15" ht="26.25" thickBot="1">
      <c r="A13" s="146"/>
      <c r="B13" s="53" t="s">
        <v>24</v>
      </c>
      <c r="C13" s="22" t="s">
        <v>13</v>
      </c>
      <c r="D13" s="21" t="s">
        <v>14</v>
      </c>
      <c r="E13" s="53" t="s">
        <v>24</v>
      </c>
      <c r="F13" s="22" t="s">
        <v>13</v>
      </c>
      <c r="G13" s="21" t="s">
        <v>14</v>
      </c>
      <c r="H13" s="53" t="s">
        <v>24</v>
      </c>
      <c r="I13" s="22" t="s">
        <v>13</v>
      </c>
      <c r="J13" s="21" t="s">
        <v>14</v>
      </c>
      <c r="K13" s="53" t="s">
        <v>24</v>
      </c>
      <c r="L13" s="22" t="s">
        <v>13</v>
      </c>
      <c r="M13" s="21" t="s">
        <v>14</v>
      </c>
      <c r="N13" s="53" t="s">
        <v>24</v>
      </c>
      <c r="O13" s="21" t="s">
        <v>14</v>
      </c>
    </row>
    <row r="14" spans="1:15" ht="12.75">
      <c r="A14" s="37" t="s">
        <v>0</v>
      </c>
      <c r="B14" s="45">
        <v>61.5</v>
      </c>
      <c r="C14" s="10">
        <v>6.24</v>
      </c>
      <c r="D14" s="46">
        <v>0.78</v>
      </c>
      <c r="E14" s="45">
        <v>61.5</v>
      </c>
      <c r="F14" s="10">
        <v>6.24</v>
      </c>
      <c r="G14" s="46">
        <v>0.78</v>
      </c>
      <c r="H14" s="45">
        <v>61.5</v>
      </c>
      <c r="I14" s="10">
        <v>6.24</v>
      </c>
      <c r="J14" s="46">
        <v>0.85</v>
      </c>
      <c r="K14" s="45">
        <v>61.5</v>
      </c>
      <c r="L14" s="10">
        <v>6.24</v>
      </c>
      <c r="M14" s="46">
        <v>0.85</v>
      </c>
      <c r="N14" s="45">
        <f aca="true" t="shared" si="0" ref="N14:N28">B14+E14+H14+K14</f>
        <v>246</v>
      </c>
      <c r="O14" s="11">
        <f aca="true" t="shared" si="1" ref="O14:O21">D14+G14+J14+M14</f>
        <v>3.2600000000000002</v>
      </c>
    </row>
    <row r="15" spans="1:15" ht="12.75">
      <c r="A15" s="38" t="s">
        <v>1</v>
      </c>
      <c r="B15" s="47">
        <v>61.5</v>
      </c>
      <c r="C15" s="7">
        <v>6.24</v>
      </c>
      <c r="D15" s="48">
        <v>0.78</v>
      </c>
      <c r="E15" s="47">
        <v>61.5</v>
      </c>
      <c r="F15" s="7">
        <v>6.24</v>
      </c>
      <c r="G15" s="48">
        <v>0.78</v>
      </c>
      <c r="H15" s="47">
        <v>61.5</v>
      </c>
      <c r="I15" s="7">
        <v>6.24</v>
      </c>
      <c r="J15" s="48">
        <v>0.85</v>
      </c>
      <c r="K15" s="47">
        <v>61.5</v>
      </c>
      <c r="L15" s="7">
        <v>6.24</v>
      </c>
      <c r="M15" s="48">
        <v>0.85</v>
      </c>
      <c r="N15" s="47">
        <f t="shared" si="0"/>
        <v>246</v>
      </c>
      <c r="O15" s="12">
        <f t="shared" si="1"/>
        <v>3.2600000000000002</v>
      </c>
    </row>
    <row r="16" spans="1:15" ht="12.75">
      <c r="A16" s="38" t="s">
        <v>4</v>
      </c>
      <c r="B16" s="47">
        <v>164.5</v>
      </c>
      <c r="C16" s="7">
        <v>6.24</v>
      </c>
      <c r="D16" s="48">
        <v>2.08</v>
      </c>
      <c r="E16" s="47">
        <v>564.5</v>
      </c>
      <c r="F16" s="7">
        <v>6.24</v>
      </c>
      <c r="G16" s="48">
        <v>7.14</v>
      </c>
      <c r="H16" s="47">
        <v>564.5</v>
      </c>
      <c r="I16" s="7">
        <v>6.24</v>
      </c>
      <c r="J16" s="48">
        <v>7.85</v>
      </c>
      <c r="K16" s="47">
        <v>164.5</v>
      </c>
      <c r="L16" s="7">
        <v>6.24</v>
      </c>
      <c r="M16" s="48">
        <v>2.29</v>
      </c>
      <c r="N16" s="47">
        <f t="shared" si="0"/>
        <v>1458</v>
      </c>
      <c r="O16" s="12">
        <f t="shared" si="1"/>
        <v>19.36</v>
      </c>
    </row>
    <row r="17" spans="1:15" ht="12.75">
      <c r="A17" s="38" t="s">
        <v>2</v>
      </c>
      <c r="B17" s="47">
        <v>1274.59</v>
      </c>
      <c r="C17" s="7">
        <v>6.24</v>
      </c>
      <c r="D17" s="48">
        <v>16.12</v>
      </c>
      <c r="E17" s="47">
        <v>1274.59</v>
      </c>
      <c r="F17" s="7">
        <v>6.24</v>
      </c>
      <c r="G17" s="48">
        <v>16.12</v>
      </c>
      <c r="H17" s="47">
        <v>1274.59</v>
      </c>
      <c r="I17" s="7">
        <v>6.24</v>
      </c>
      <c r="J17" s="48">
        <v>17.73</v>
      </c>
      <c r="K17" s="47">
        <v>1274.59</v>
      </c>
      <c r="L17" s="7">
        <v>6.24</v>
      </c>
      <c r="M17" s="48">
        <v>17.73</v>
      </c>
      <c r="N17" s="47">
        <f t="shared" si="0"/>
        <v>5098.36</v>
      </c>
      <c r="O17" s="12">
        <f t="shared" si="1"/>
        <v>67.7</v>
      </c>
    </row>
    <row r="18" spans="1:15" ht="12.75">
      <c r="A18" s="38" t="s">
        <v>3</v>
      </c>
      <c r="B18" s="47">
        <v>375</v>
      </c>
      <c r="C18" s="7">
        <v>6.24</v>
      </c>
      <c r="D18" s="48">
        <v>4.74</v>
      </c>
      <c r="E18" s="47">
        <v>375</v>
      </c>
      <c r="F18" s="7">
        <v>6.24</v>
      </c>
      <c r="G18" s="48">
        <v>4.74</v>
      </c>
      <c r="H18" s="47">
        <v>375</v>
      </c>
      <c r="I18" s="7">
        <v>6.24</v>
      </c>
      <c r="J18" s="48">
        <v>5.22</v>
      </c>
      <c r="K18" s="47">
        <v>375</v>
      </c>
      <c r="L18" s="7">
        <v>6.24</v>
      </c>
      <c r="M18" s="48">
        <v>5.22</v>
      </c>
      <c r="N18" s="47">
        <f t="shared" si="0"/>
        <v>1500</v>
      </c>
      <c r="O18" s="12">
        <f t="shared" si="1"/>
        <v>19.919999999999998</v>
      </c>
    </row>
    <row r="19" spans="1:15" ht="12.75">
      <c r="A19" s="38" t="s">
        <v>17</v>
      </c>
      <c r="B19" s="47">
        <v>99.5</v>
      </c>
      <c r="C19" s="7">
        <v>6.24</v>
      </c>
      <c r="D19" s="48">
        <v>1.26</v>
      </c>
      <c r="E19" s="47">
        <v>99.5</v>
      </c>
      <c r="F19" s="7">
        <v>6.24</v>
      </c>
      <c r="G19" s="48">
        <v>1.26</v>
      </c>
      <c r="H19" s="47">
        <v>99.5</v>
      </c>
      <c r="I19" s="7">
        <v>6.24</v>
      </c>
      <c r="J19" s="48">
        <v>1.38</v>
      </c>
      <c r="K19" s="47">
        <v>99.5</v>
      </c>
      <c r="L19" s="7">
        <v>6.24</v>
      </c>
      <c r="M19" s="48">
        <v>1.38</v>
      </c>
      <c r="N19" s="47">
        <f t="shared" si="0"/>
        <v>398</v>
      </c>
      <c r="O19" s="12">
        <f t="shared" si="1"/>
        <v>5.279999999999999</v>
      </c>
    </row>
    <row r="20" spans="1:15" ht="25.5">
      <c r="A20" s="81" t="s">
        <v>39</v>
      </c>
      <c r="B20" s="55">
        <v>3.98</v>
      </c>
      <c r="C20" s="23"/>
      <c r="D20" s="63">
        <v>0.05</v>
      </c>
      <c r="E20" s="55">
        <v>3.98</v>
      </c>
      <c r="F20" s="23"/>
      <c r="G20" s="63">
        <v>0.05</v>
      </c>
      <c r="H20" s="55">
        <v>3.98</v>
      </c>
      <c r="I20" s="23"/>
      <c r="J20" s="63">
        <v>0.055</v>
      </c>
      <c r="K20" s="55">
        <v>3.98</v>
      </c>
      <c r="L20" s="23"/>
      <c r="M20" s="63">
        <v>0.055</v>
      </c>
      <c r="N20" s="55">
        <f t="shared" si="0"/>
        <v>15.92</v>
      </c>
      <c r="O20" s="24">
        <f t="shared" si="1"/>
        <v>0.21</v>
      </c>
    </row>
    <row r="21" spans="1:15" ht="12.75">
      <c r="A21" s="81" t="s">
        <v>40</v>
      </c>
      <c r="B21" s="55">
        <v>3</v>
      </c>
      <c r="C21" s="23"/>
      <c r="D21" s="63">
        <v>0.038</v>
      </c>
      <c r="E21" s="55">
        <v>3</v>
      </c>
      <c r="F21" s="23"/>
      <c r="G21" s="63">
        <v>0.038</v>
      </c>
      <c r="H21" s="55">
        <v>3</v>
      </c>
      <c r="I21" s="23"/>
      <c r="J21" s="63">
        <v>0.041</v>
      </c>
      <c r="K21" s="55">
        <v>3</v>
      </c>
      <c r="L21" s="23"/>
      <c r="M21" s="63">
        <v>0.041</v>
      </c>
      <c r="N21" s="55">
        <f t="shared" si="0"/>
        <v>12</v>
      </c>
      <c r="O21" s="24">
        <f t="shared" si="1"/>
        <v>0.158</v>
      </c>
    </row>
    <row r="22" spans="1:15" ht="26.25" thickBot="1">
      <c r="A22" s="54" t="s">
        <v>7</v>
      </c>
      <c r="B22" s="55">
        <f>SUM(B14:B21)</f>
        <v>2043.57</v>
      </c>
      <c r="C22" s="23"/>
      <c r="D22" s="56">
        <f>SUM(D14:D21)</f>
        <v>25.848000000000003</v>
      </c>
      <c r="E22" s="55">
        <f>SUM(E14:E21)</f>
        <v>2443.57</v>
      </c>
      <c r="F22" s="23"/>
      <c r="G22" s="56">
        <f>SUM(G14:G21)</f>
        <v>30.908000000000005</v>
      </c>
      <c r="H22" s="55">
        <f>SUM(H14:H21)</f>
        <v>2443.57</v>
      </c>
      <c r="I22" s="23"/>
      <c r="J22" s="56">
        <f>SUM(J14:J21)</f>
        <v>33.976</v>
      </c>
      <c r="K22" s="55">
        <f>SUM(K14:K21)</f>
        <v>2043.57</v>
      </c>
      <c r="L22" s="23"/>
      <c r="M22" s="56">
        <f>SUM(M14:M21)</f>
        <v>28.415999999999997</v>
      </c>
      <c r="N22" s="55">
        <f t="shared" si="0"/>
        <v>8974.28</v>
      </c>
      <c r="O22" s="24">
        <v>119.16</v>
      </c>
    </row>
    <row r="23" spans="1:15" ht="12.75">
      <c r="A23" s="83" t="s">
        <v>27</v>
      </c>
      <c r="B23" s="45">
        <v>67.5</v>
      </c>
      <c r="C23" s="10">
        <v>6.24</v>
      </c>
      <c r="D23" s="46">
        <v>0.85</v>
      </c>
      <c r="E23" s="45">
        <v>67.5</v>
      </c>
      <c r="F23" s="10">
        <v>6.24</v>
      </c>
      <c r="G23" s="46">
        <v>0.85</v>
      </c>
      <c r="H23" s="45">
        <v>67.5</v>
      </c>
      <c r="I23" s="10">
        <v>6.24</v>
      </c>
      <c r="J23" s="46">
        <v>0.94</v>
      </c>
      <c r="K23" s="45">
        <v>67.5</v>
      </c>
      <c r="L23" s="10">
        <v>6.24</v>
      </c>
      <c r="M23" s="46">
        <v>0.94</v>
      </c>
      <c r="N23" s="45">
        <f t="shared" si="0"/>
        <v>270</v>
      </c>
      <c r="O23" s="11">
        <f aca="true" t="shared" si="2" ref="O23:O28">D23+G23+J23+M23</f>
        <v>3.5799999999999996</v>
      </c>
    </row>
    <row r="24" spans="1:15" ht="12.75">
      <c r="A24" s="84" t="s">
        <v>28</v>
      </c>
      <c r="B24" s="47">
        <v>103.25</v>
      </c>
      <c r="C24" s="7">
        <v>6.24</v>
      </c>
      <c r="D24" s="48">
        <v>1.3</v>
      </c>
      <c r="E24" s="47">
        <v>103.25</v>
      </c>
      <c r="F24" s="7">
        <v>6.24</v>
      </c>
      <c r="G24" s="48">
        <v>1.3</v>
      </c>
      <c r="H24" s="47">
        <v>103.25</v>
      </c>
      <c r="I24" s="7">
        <v>6.24</v>
      </c>
      <c r="J24" s="48">
        <v>1.44</v>
      </c>
      <c r="K24" s="47">
        <v>103.25</v>
      </c>
      <c r="L24" s="7">
        <v>6.24</v>
      </c>
      <c r="M24" s="48">
        <v>1.44</v>
      </c>
      <c r="N24" s="47">
        <f t="shared" si="0"/>
        <v>413</v>
      </c>
      <c r="O24" s="12">
        <f t="shared" si="2"/>
        <v>5.48</v>
      </c>
    </row>
    <row r="25" spans="1:15" ht="25.5">
      <c r="A25" s="84" t="s">
        <v>37</v>
      </c>
      <c r="B25" s="47">
        <v>15</v>
      </c>
      <c r="C25" s="7"/>
      <c r="D25" s="48">
        <v>0.19</v>
      </c>
      <c r="E25" s="47">
        <v>15</v>
      </c>
      <c r="F25" s="7"/>
      <c r="G25" s="48">
        <v>0.19</v>
      </c>
      <c r="H25" s="47">
        <v>15</v>
      </c>
      <c r="I25" s="7"/>
      <c r="J25" s="48">
        <v>0.2</v>
      </c>
      <c r="K25" s="47">
        <v>15</v>
      </c>
      <c r="L25" s="7"/>
      <c r="M25" s="48">
        <v>0.2</v>
      </c>
      <c r="N25" s="47">
        <f t="shared" si="0"/>
        <v>60</v>
      </c>
      <c r="O25" s="12">
        <f t="shared" si="2"/>
        <v>0.78</v>
      </c>
    </row>
    <row r="26" spans="1:15" ht="12.75">
      <c r="A26" s="84" t="s">
        <v>29</v>
      </c>
      <c r="B26" s="47">
        <v>115</v>
      </c>
      <c r="C26" s="7">
        <v>6.24</v>
      </c>
      <c r="D26" s="48">
        <v>1.45</v>
      </c>
      <c r="E26" s="47">
        <v>115</v>
      </c>
      <c r="F26" s="7">
        <v>6.24</v>
      </c>
      <c r="G26" s="48">
        <v>1.45</v>
      </c>
      <c r="H26" s="47">
        <v>115</v>
      </c>
      <c r="I26" s="7">
        <v>6.24</v>
      </c>
      <c r="J26" s="48">
        <v>1.6</v>
      </c>
      <c r="K26" s="47">
        <v>115</v>
      </c>
      <c r="L26" s="7">
        <v>6.24</v>
      </c>
      <c r="M26" s="48">
        <v>1.6</v>
      </c>
      <c r="N26" s="47">
        <f t="shared" si="0"/>
        <v>460</v>
      </c>
      <c r="O26" s="12">
        <f t="shared" si="2"/>
        <v>6.1</v>
      </c>
    </row>
    <row r="27" spans="1:15" ht="12.75" hidden="1">
      <c r="A27" s="84"/>
      <c r="B27" s="47"/>
      <c r="C27" s="7">
        <v>6.24</v>
      </c>
      <c r="D27" s="48"/>
      <c r="E27" s="47"/>
      <c r="F27" s="7">
        <v>6.24</v>
      </c>
      <c r="G27" s="48"/>
      <c r="H27" s="47"/>
      <c r="I27" s="7">
        <v>6.24</v>
      </c>
      <c r="J27" s="48"/>
      <c r="K27" s="47"/>
      <c r="L27" s="7">
        <v>6.24</v>
      </c>
      <c r="M27" s="48"/>
      <c r="N27" s="47"/>
      <c r="O27" s="12"/>
    </row>
    <row r="28" spans="1:15" ht="13.5" thickBot="1">
      <c r="A28" s="82" t="s">
        <v>43</v>
      </c>
      <c r="B28" s="49">
        <f>SUM(B23:B27)</f>
        <v>300.75</v>
      </c>
      <c r="C28" s="13">
        <v>6.49</v>
      </c>
      <c r="D28" s="138">
        <f>SUM(D23:D27)</f>
        <v>3.79</v>
      </c>
      <c r="E28" s="49">
        <f>SUM(E23:E27)</f>
        <v>300.75</v>
      </c>
      <c r="F28" s="13">
        <v>6.49</v>
      </c>
      <c r="G28" s="138">
        <f>SUM(G23:G27)</f>
        <v>3.79</v>
      </c>
      <c r="H28" s="49">
        <f>SUM(H23:H27)</f>
        <v>300.75</v>
      </c>
      <c r="I28" s="13">
        <v>6.49</v>
      </c>
      <c r="J28" s="138">
        <f>SUM(J23:J27)</f>
        <v>4.18</v>
      </c>
      <c r="K28" s="49">
        <f>SUM(K23:K27)</f>
        <v>300.75</v>
      </c>
      <c r="L28" s="13">
        <v>6.49</v>
      </c>
      <c r="M28" s="138">
        <f>SUM(M23:M27)</f>
        <v>4.18</v>
      </c>
      <c r="N28" s="49">
        <f t="shared" si="0"/>
        <v>1203</v>
      </c>
      <c r="O28" s="14">
        <f t="shared" si="2"/>
        <v>15.94</v>
      </c>
    </row>
    <row r="29" spans="1:15" ht="23.25" customHeight="1" thickBot="1">
      <c r="A29" s="85" t="s">
        <v>50</v>
      </c>
      <c r="B29" s="133">
        <v>329.4</v>
      </c>
      <c r="C29" s="134"/>
      <c r="D29" s="137">
        <v>4.17</v>
      </c>
      <c r="E29" s="133">
        <v>329.4</v>
      </c>
      <c r="F29" s="134"/>
      <c r="G29" s="137">
        <v>4.17</v>
      </c>
      <c r="H29" s="133">
        <v>329.4</v>
      </c>
      <c r="I29" s="134"/>
      <c r="J29" s="137">
        <v>4.58</v>
      </c>
      <c r="K29" s="133">
        <v>329.4</v>
      </c>
      <c r="L29" s="123"/>
      <c r="M29" s="137">
        <v>4.58</v>
      </c>
      <c r="N29" s="49">
        <v>1317.6</v>
      </c>
      <c r="O29" s="14">
        <v>17.5</v>
      </c>
    </row>
    <row r="30" spans="1:15" ht="13.5" thickBot="1">
      <c r="A30" s="42" t="s">
        <v>45</v>
      </c>
      <c r="B30" s="51">
        <f>B22+B28+B29</f>
        <v>2673.72</v>
      </c>
      <c r="C30" s="16"/>
      <c r="D30" s="17">
        <f>D22+D28+D29</f>
        <v>33.808</v>
      </c>
      <c r="E30" s="51">
        <f>E22+E28+E29</f>
        <v>3073.7200000000003</v>
      </c>
      <c r="F30" s="16"/>
      <c r="G30" s="17">
        <f>G22+G28+G29</f>
        <v>38.86800000000001</v>
      </c>
      <c r="H30" s="51">
        <f>H22+H28+H29</f>
        <v>3073.7200000000003</v>
      </c>
      <c r="I30" s="16"/>
      <c r="J30" s="17">
        <f>J22+J28+J29</f>
        <v>42.736</v>
      </c>
      <c r="K30" s="51">
        <f>K22+K28+K29</f>
        <v>2673.72</v>
      </c>
      <c r="L30" s="16"/>
      <c r="M30" s="17">
        <f>M22+M28+M29</f>
        <v>37.175999999999995</v>
      </c>
      <c r="N30" s="51">
        <f>B30+E30+H30+K30</f>
        <v>11494.88</v>
      </c>
      <c r="O30" s="17">
        <v>152.6</v>
      </c>
    </row>
    <row r="31" spans="1:15" ht="12.75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1" ht="15.75">
      <c r="A32" s="5" t="s">
        <v>53</v>
      </c>
      <c r="B32" s="33"/>
      <c r="C32" s="34"/>
      <c r="D32" s="34"/>
      <c r="E32" s="34"/>
      <c r="F32" s="34"/>
      <c r="H32" s="3"/>
      <c r="I32" s="3"/>
      <c r="J32" s="5" t="s">
        <v>60</v>
      </c>
      <c r="K32" s="3"/>
    </row>
  </sheetData>
  <mergeCells count="9">
    <mergeCell ref="A8:O8"/>
    <mergeCell ref="A9:O9"/>
    <mergeCell ref="A10:O10"/>
    <mergeCell ref="A12:A13"/>
    <mergeCell ref="B12:D12"/>
    <mergeCell ref="E12:G12"/>
    <mergeCell ref="H12:J12"/>
    <mergeCell ref="K12:M12"/>
    <mergeCell ref="N12:O12"/>
  </mergeCells>
  <printOptions/>
  <pageMargins left="1.2" right="0.18" top="0.3" bottom="0.21" header="0.18" footer="0.19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SheetLayoutView="100" workbookViewId="0" topLeftCell="A1">
      <selection activeCell="E6" sqref="E6"/>
    </sheetView>
  </sheetViews>
  <sheetFormatPr defaultColWidth="9.00390625" defaultRowHeight="12.75"/>
  <cols>
    <col min="1" max="1" width="29.75390625" style="0" customWidth="1"/>
    <col min="3" max="3" width="0" style="0" hidden="1" customWidth="1"/>
    <col min="6" max="6" width="0" style="0" hidden="1" customWidth="1"/>
    <col min="9" max="9" width="0" style="0" hidden="1" customWidth="1"/>
    <col min="12" max="12" width="0" style="0" hidden="1" customWidth="1"/>
  </cols>
  <sheetData>
    <row r="1" ht="12.75">
      <c r="A1" s="66" t="s">
        <v>32</v>
      </c>
    </row>
    <row r="2" spans="1:15" ht="15.75">
      <c r="A2" s="2" t="s">
        <v>19</v>
      </c>
      <c r="B2" s="1"/>
      <c r="C2" s="1"/>
      <c r="D2" s="1"/>
      <c r="E2" s="1"/>
      <c r="F2" s="1"/>
      <c r="G2" s="1"/>
      <c r="H2" s="1"/>
      <c r="I2" s="1"/>
      <c r="J2" s="1"/>
      <c r="K2" s="2" t="s">
        <v>20</v>
      </c>
      <c r="L2" s="1"/>
      <c r="M2" s="1"/>
      <c r="N2" s="1"/>
      <c r="O2" s="1"/>
    </row>
    <row r="3" spans="1:15" ht="15.75">
      <c r="A3" s="2" t="s">
        <v>51</v>
      </c>
      <c r="B3" s="1"/>
      <c r="C3" s="1"/>
      <c r="D3" s="1"/>
      <c r="E3" s="1"/>
      <c r="F3" s="1"/>
      <c r="G3" s="1"/>
      <c r="H3" s="1"/>
      <c r="I3" s="1"/>
      <c r="J3" s="1"/>
      <c r="K3" s="2" t="s">
        <v>16</v>
      </c>
      <c r="L3" s="1"/>
      <c r="M3" s="1"/>
      <c r="N3" s="1"/>
      <c r="O3" s="1"/>
    </row>
    <row r="4" spans="1:15" ht="15.75">
      <c r="A4" s="2" t="s">
        <v>52</v>
      </c>
      <c r="B4" s="1"/>
      <c r="C4" s="1"/>
      <c r="D4" s="1"/>
      <c r="E4" s="1"/>
      <c r="F4" s="1"/>
      <c r="G4" s="1"/>
      <c r="H4" s="1"/>
      <c r="I4" s="1"/>
      <c r="J4" s="1"/>
      <c r="K4" s="2" t="s">
        <v>31</v>
      </c>
      <c r="L4" s="1"/>
      <c r="M4" s="1"/>
      <c r="N4" s="1"/>
      <c r="O4" s="1"/>
    </row>
    <row r="5" spans="1:15" ht="15.75">
      <c r="A5" s="2" t="s">
        <v>46</v>
      </c>
      <c r="B5" s="1"/>
      <c r="C5" s="1"/>
      <c r="D5" s="1"/>
      <c r="E5" s="1"/>
      <c r="F5" s="1"/>
      <c r="G5" s="1"/>
      <c r="H5" s="1"/>
      <c r="I5" s="1"/>
      <c r="J5" s="1"/>
      <c r="K5" s="2" t="s">
        <v>49</v>
      </c>
      <c r="L5" s="1"/>
      <c r="M5" s="1"/>
      <c r="N5" s="1"/>
      <c r="O5" s="1"/>
    </row>
    <row r="6" spans="1:15" ht="15.75">
      <c r="A6" s="2" t="s">
        <v>47</v>
      </c>
      <c r="B6" s="1"/>
      <c r="C6" s="1"/>
      <c r="D6" s="1"/>
      <c r="E6" s="1"/>
      <c r="F6" s="1"/>
      <c r="G6" s="1"/>
      <c r="H6" s="1"/>
      <c r="I6" s="1"/>
      <c r="J6" s="1"/>
      <c r="K6" s="2" t="s">
        <v>34</v>
      </c>
      <c r="L6" s="1"/>
      <c r="M6" s="1"/>
      <c r="N6" s="1">
        <v>2012</v>
      </c>
      <c r="O6" s="1"/>
    </row>
    <row r="7" spans="2:15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75">
      <c r="A8" s="141" t="s">
        <v>23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</row>
    <row r="9" spans="1:15" ht="15.75">
      <c r="A9" s="141" t="s">
        <v>61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</row>
    <row r="10" spans="1:15" ht="15.75">
      <c r="A10" s="141" t="s">
        <v>59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</row>
    <row r="11" spans="1:15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50" t="s">
        <v>54</v>
      </c>
      <c r="B12" s="147" t="s">
        <v>8</v>
      </c>
      <c r="C12" s="148"/>
      <c r="D12" s="149"/>
      <c r="E12" s="147" t="s">
        <v>9</v>
      </c>
      <c r="F12" s="148"/>
      <c r="G12" s="149"/>
      <c r="H12" s="147" t="s">
        <v>10</v>
      </c>
      <c r="I12" s="148"/>
      <c r="J12" s="149"/>
      <c r="K12" s="147" t="s">
        <v>11</v>
      </c>
      <c r="L12" s="148"/>
      <c r="M12" s="149"/>
      <c r="N12" s="147" t="s">
        <v>12</v>
      </c>
      <c r="O12" s="149"/>
    </row>
    <row r="13" spans="1:15" ht="26.25" thickBot="1">
      <c r="A13" s="151"/>
      <c r="B13" s="53" t="s">
        <v>24</v>
      </c>
      <c r="C13" s="22" t="s">
        <v>13</v>
      </c>
      <c r="D13" s="21" t="s">
        <v>14</v>
      </c>
      <c r="E13" s="53" t="s">
        <v>24</v>
      </c>
      <c r="F13" s="22" t="s">
        <v>13</v>
      </c>
      <c r="G13" s="21" t="s">
        <v>14</v>
      </c>
      <c r="H13" s="53" t="s">
        <v>24</v>
      </c>
      <c r="I13" s="22" t="s">
        <v>13</v>
      </c>
      <c r="J13" s="21" t="s">
        <v>14</v>
      </c>
      <c r="K13" s="53" t="s">
        <v>24</v>
      </c>
      <c r="L13" s="22" t="s">
        <v>13</v>
      </c>
      <c r="M13" s="21" t="s">
        <v>14</v>
      </c>
      <c r="N13" s="53" t="s">
        <v>24</v>
      </c>
      <c r="O13" s="21" t="s">
        <v>14</v>
      </c>
    </row>
    <row r="14" spans="1:15" ht="12.75">
      <c r="A14" s="37" t="s">
        <v>0</v>
      </c>
      <c r="B14" s="45">
        <v>61.5</v>
      </c>
      <c r="C14" s="10">
        <v>4.72</v>
      </c>
      <c r="D14" s="46">
        <v>0.74</v>
      </c>
      <c r="E14" s="45">
        <v>61.5</v>
      </c>
      <c r="F14" s="10">
        <v>4.72</v>
      </c>
      <c r="G14" s="46">
        <v>0.74</v>
      </c>
      <c r="H14" s="45">
        <v>61.5</v>
      </c>
      <c r="I14" s="10">
        <v>4.72</v>
      </c>
      <c r="J14" s="46">
        <v>0.81</v>
      </c>
      <c r="K14" s="45">
        <v>61.5</v>
      </c>
      <c r="L14" s="10">
        <v>4.72</v>
      </c>
      <c r="M14" s="46">
        <v>0.81</v>
      </c>
      <c r="N14" s="45">
        <f aca="true" t="shared" si="0" ref="N14:N31">B14+E14+H14+K14</f>
        <v>246</v>
      </c>
      <c r="O14" s="11">
        <f aca="true" t="shared" si="1" ref="O14:O21">D14+G14+J14+M14</f>
        <v>3.1</v>
      </c>
    </row>
    <row r="15" spans="1:15" ht="12.75">
      <c r="A15" s="38" t="s">
        <v>1</v>
      </c>
      <c r="B15" s="47">
        <v>61.5</v>
      </c>
      <c r="C15" s="7">
        <v>4.72</v>
      </c>
      <c r="D15" s="48">
        <v>0.74</v>
      </c>
      <c r="E15" s="47">
        <v>61.5</v>
      </c>
      <c r="F15" s="7">
        <v>4.72</v>
      </c>
      <c r="G15" s="48">
        <v>0.74</v>
      </c>
      <c r="H15" s="47">
        <v>61.5</v>
      </c>
      <c r="I15" s="7">
        <v>4.72</v>
      </c>
      <c r="J15" s="48">
        <v>0.81</v>
      </c>
      <c r="K15" s="47">
        <v>61.5</v>
      </c>
      <c r="L15" s="7">
        <v>4.72</v>
      </c>
      <c r="M15" s="48">
        <v>0.81</v>
      </c>
      <c r="N15" s="47">
        <f t="shared" si="0"/>
        <v>246</v>
      </c>
      <c r="O15" s="12">
        <f t="shared" si="1"/>
        <v>3.1</v>
      </c>
    </row>
    <row r="16" spans="1:15" ht="12.75">
      <c r="A16" s="38" t="s">
        <v>4</v>
      </c>
      <c r="B16" s="47">
        <v>326</v>
      </c>
      <c r="C16" s="7">
        <v>4.72</v>
      </c>
      <c r="D16" s="48">
        <v>3.93</v>
      </c>
      <c r="E16" s="47">
        <v>326</v>
      </c>
      <c r="F16" s="7">
        <v>4.72</v>
      </c>
      <c r="G16" s="48">
        <v>3.93</v>
      </c>
      <c r="H16" s="47">
        <v>326</v>
      </c>
      <c r="I16" s="7">
        <v>4.72</v>
      </c>
      <c r="J16" s="48">
        <v>4.32</v>
      </c>
      <c r="K16" s="47">
        <v>326</v>
      </c>
      <c r="L16" s="7">
        <v>4.72</v>
      </c>
      <c r="M16" s="48">
        <v>4.32</v>
      </c>
      <c r="N16" s="47">
        <f t="shared" si="0"/>
        <v>1304</v>
      </c>
      <c r="O16" s="12">
        <f t="shared" si="1"/>
        <v>16.5</v>
      </c>
    </row>
    <row r="17" spans="1:15" ht="12.75">
      <c r="A17" s="38" t="s">
        <v>2</v>
      </c>
      <c r="B17" s="47">
        <v>2350</v>
      </c>
      <c r="C17" s="7">
        <v>4.72</v>
      </c>
      <c r="D17" s="48">
        <v>28.29</v>
      </c>
      <c r="E17" s="47">
        <v>2350</v>
      </c>
      <c r="F17" s="7">
        <v>4.72</v>
      </c>
      <c r="G17" s="48">
        <v>28.29</v>
      </c>
      <c r="H17" s="47">
        <v>2350</v>
      </c>
      <c r="I17" s="7">
        <v>4.72</v>
      </c>
      <c r="J17" s="48">
        <v>31.11</v>
      </c>
      <c r="K17" s="47">
        <v>2350</v>
      </c>
      <c r="L17" s="7">
        <v>4.72</v>
      </c>
      <c r="M17" s="48">
        <v>31.11</v>
      </c>
      <c r="N17" s="47">
        <f t="shared" si="0"/>
        <v>9400</v>
      </c>
      <c r="O17" s="12">
        <f t="shared" si="1"/>
        <v>118.8</v>
      </c>
    </row>
    <row r="18" spans="1:15" ht="12.75">
      <c r="A18" s="38" t="s">
        <v>3</v>
      </c>
      <c r="B18" s="47">
        <v>450</v>
      </c>
      <c r="C18" s="7">
        <v>4.72</v>
      </c>
      <c r="D18" s="48">
        <v>5.42</v>
      </c>
      <c r="E18" s="47">
        <v>450</v>
      </c>
      <c r="F18" s="7">
        <v>4.72</v>
      </c>
      <c r="G18" s="48">
        <v>5.42</v>
      </c>
      <c r="H18" s="47">
        <v>450</v>
      </c>
      <c r="I18" s="7">
        <v>4.72</v>
      </c>
      <c r="J18" s="48">
        <v>5.96</v>
      </c>
      <c r="K18" s="47">
        <v>450</v>
      </c>
      <c r="L18" s="7">
        <v>4.72</v>
      </c>
      <c r="M18" s="48">
        <v>5.96</v>
      </c>
      <c r="N18" s="47">
        <f t="shared" si="0"/>
        <v>1800</v>
      </c>
      <c r="O18" s="12">
        <f t="shared" si="1"/>
        <v>22.76</v>
      </c>
    </row>
    <row r="19" spans="1:15" ht="12.75">
      <c r="A19" s="38" t="s">
        <v>17</v>
      </c>
      <c r="B19" s="47">
        <v>99.5</v>
      </c>
      <c r="C19" s="7">
        <v>4.72</v>
      </c>
      <c r="D19" s="48">
        <v>1.2</v>
      </c>
      <c r="E19" s="47">
        <v>99.5</v>
      </c>
      <c r="F19" s="7">
        <v>4.72</v>
      </c>
      <c r="G19" s="48">
        <v>1.2</v>
      </c>
      <c r="H19" s="47">
        <v>99.5</v>
      </c>
      <c r="I19" s="7">
        <v>4.72</v>
      </c>
      <c r="J19" s="48">
        <v>1.32</v>
      </c>
      <c r="K19" s="47">
        <v>99.5</v>
      </c>
      <c r="L19" s="7">
        <v>4.72</v>
      </c>
      <c r="M19" s="48">
        <v>1.32</v>
      </c>
      <c r="N19" s="47">
        <f t="shared" si="0"/>
        <v>398</v>
      </c>
      <c r="O19" s="12">
        <f t="shared" si="1"/>
        <v>5.04</v>
      </c>
    </row>
    <row r="20" spans="1:15" ht="25.5">
      <c r="A20" s="81" t="s">
        <v>39</v>
      </c>
      <c r="B20" s="55">
        <v>3.98</v>
      </c>
      <c r="C20" s="23"/>
      <c r="D20" s="63">
        <v>0.04</v>
      </c>
      <c r="E20" s="55">
        <v>3.98</v>
      </c>
      <c r="F20" s="23"/>
      <c r="G20" s="63">
        <v>0.04</v>
      </c>
      <c r="H20" s="55">
        <v>3.98</v>
      </c>
      <c r="I20" s="23"/>
      <c r="J20" s="63">
        <v>0.05</v>
      </c>
      <c r="K20" s="55">
        <v>3.98</v>
      </c>
      <c r="L20" s="23"/>
      <c r="M20" s="63">
        <v>0.05</v>
      </c>
      <c r="N20" s="55">
        <f t="shared" si="0"/>
        <v>15.92</v>
      </c>
      <c r="O20" s="24">
        <v>0.18</v>
      </c>
    </row>
    <row r="21" spans="1:15" ht="12.75">
      <c r="A21" s="81" t="s">
        <v>40</v>
      </c>
      <c r="B21" s="55">
        <v>3</v>
      </c>
      <c r="C21" s="23"/>
      <c r="D21" s="63">
        <v>0.04</v>
      </c>
      <c r="E21" s="55">
        <v>3</v>
      </c>
      <c r="F21" s="23"/>
      <c r="G21" s="63">
        <v>0.04</v>
      </c>
      <c r="H21" s="55">
        <v>3</v>
      </c>
      <c r="I21" s="23"/>
      <c r="J21" s="63">
        <v>0.04</v>
      </c>
      <c r="K21" s="55">
        <v>3</v>
      </c>
      <c r="L21" s="23"/>
      <c r="M21" s="63">
        <v>0.04</v>
      </c>
      <c r="N21" s="55">
        <f t="shared" si="0"/>
        <v>12</v>
      </c>
      <c r="O21" s="24">
        <f t="shared" si="1"/>
        <v>0.16</v>
      </c>
    </row>
    <row r="22" spans="1:15" ht="26.25" thickBot="1">
      <c r="A22" s="54" t="s">
        <v>7</v>
      </c>
      <c r="B22" s="55">
        <f>SUM(B14:B21)</f>
        <v>3355.48</v>
      </c>
      <c r="C22" s="23"/>
      <c r="D22" s="56">
        <f>SUM(D14:D21)</f>
        <v>40.400000000000006</v>
      </c>
      <c r="E22" s="55">
        <f>SUM(E14:E21)</f>
        <v>3355.48</v>
      </c>
      <c r="F22" s="23"/>
      <c r="G22" s="56">
        <f>SUM(G14:G21)</f>
        <v>40.400000000000006</v>
      </c>
      <c r="H22" s="55">
        <f>SUM(H14:H21)</f>
        <v>3355.48</v>
      </c>
      <c r="I22" s="23"/>
      <c r="J22" s="56">
        <f>SUM(J14:J21)</f>
        <v>44.419999999999995</v>
      </c>
      <c r="K22" s="55">
        <f>SUM(K14:K21)</f>
        <v>3355.48</v>
      </c>
      <c r="L22" s="23"/>
      <c r="M22" s="56">
        <f>SUM(M14:M21)</f>
        <v>44.419999999999995</v>
      </c>
      <c r="N22" s="55">
        <f t="shared" si="0"/>
        <v>13421.92</v>
      </c>
      <c r="O22" s="24">
        <f>SUM(O14:O21)</f>
        <v>169.64</v>
      </c>
    </row>
    <row r="23" spans="1:15" ht="12.75">
      <c r="A23" s="83" t="s">
        <v>27</v>
      </c>
      <c r="B23" s="45">
        <v>147.75</v>
      </c>
      <c r="C23" s="10">
        <v>4.72</v>
      </c>
      <c r="D23" s="46">
        <v>1.77</v>
      </c>
      <c r="E23" s="45">
        <v>147.75</v>
      </c>
      <c r="F23" s="10">
        <v>4.72</v>
      </c>
      <c r="G23" s="46">
        <v>1.77</v>
      </c>
      <c r="H23" s="45">
        <v>147.75</v>
      </c>
      <c r="I23" s="10">
        <v>4.72</v>
      </c>
      <c r="J23" s="46">
        <v>1.96</v>
      </c>
      <c r="K23" s="45">
        <v>147.75</v>
      </c>
      <c r="L23" s="10">
        <v>4.72</v>
      </c>
      <c r="M23" s="46">
        <v>1.96</v>
      </c>
      <c r="N23" s="45">
        <f t="shared" si="0"/>
        <v>591</v>
      </c>
      <c r="O23" s="11">
        <v>7.46</v>
      </c>
    </row>
    <row r="24" spans="1:15" ht="12.75">
      <c r="A24" s="84" t="s">
        <v>28</v>
      </c>
      <c r="B24" s="47">
        <v>143.5</v>
      </c>
      <c r="C24" s="7">
        <v>4.72</v>
      </c>
      <c r="D24" s="48">
        <v>1.72</v>
      </c>
      <c r="E24" s="47">
        <v>143.5</v>
      </c>
      <c r="F24" s="7">
        <v>4.72</v>
      </c>
      <c r="G24" s="48">
        <v>1.72</v>
      </c>
      <c r="H24" s="47">
        <v>143.5</v>
      </c>
      <c r="I24" s="7">
        <v>4.72</v>
      </c>
      <c r="J24" s="48">
        <v>1.9</v>
      </c>
      <c r="K24" s="47">
        <v>143.5</v>
      </c>
      <c r="L24" s="7">
        <v>4.72</v>
      </c>
      <c r="M24" s="48">
        <v>1.9</v>
      </c>
      <c r="N24" s="47">
        <f t="shared" si="0"/>
        <v>574</v>
      </c>
      <c r="O24" s="12">
        <f aca="true" t="shared" si="2" ref="O24:O30">D24+G24+J24+M24</f>
        <v>7.24</v>
      </c>
    </row>
    <row r="25" spans="1:15" ht="25.5">
      <c r="A25" s="84" t="s">
        <v>37</v>
      </c>
      <c r="B25" s="47">
        <v>15</v>
      </c>
      <c r="C25" s="7"/>
      <c r="D25" s="48">
        <v>0.18</v>
      </c>
      <c r="E25" s="47">
        <v>15</v>
      </c>
      <c r="F25" s="7"/>
      <c r="G25" s="48">
        <v>0.18</v>
      </c>
      <c r="H25" s="47">
        <v>15</v>
      </c>
      <c r="I25" s="7"/>
      <c r="J25" s="48">
        <v>0.2</v>
      </c>
      <c r="K25" s="47">
        <v>15</v>
      </c>
      <c r="L25" s="7"/>
      <c r="M25" s="48">
        <v>0.2</v>
      </c>
      <c r="N25" s="47">
        <f t="shared" si="0"/>
        <v>60</v>
      </c>
      <c r="O25" s="12">
        <f t="shared" si="2"/>
        <v>0.76</v>
      </c>
    </row>
    <row r="26" spans="1:15" ht="12.75">
      <c r="A26" s="84" t="s">
        <v>29</v>
      </c>
      <c r="B26" s="47">
        <v>225</v>
      </c>
      <c r="C26" s="7">
        <v>4.72</v>
      </c>
      <c r="D26" s="48">
        <v>2.71</v>
      </c>
      <c r="E26" s="47">
        <v>225</v>
      </c>
      <c r="F26" s="7">
        <v>4.72</v>
      </c>
      <c r="G26" s="48">
        <v>2.71</v>
      </c>
      <c r="H26" s="47">
        <v>225</v>
      </c>
      <c r="I26" s="7">
        <v>4.72</v>
      </c>
      <c r="J26" s="48">
        <v>2.98</v>
      </c>
      <c r="K26" s="47">
        <v>225</v>
      </c>
      <c r="L26" s="7">
        <v>4.72</v>
      </c>
      <c r="M26" s="48">
        <v>2.98</v>
      </c>
      <c r="N26" s="47">
        <f t="shared" si="0"/>
        <v>900</v>
      </c>
      <c r="O26" s="12">
        <f t="shared" si="2"/>
        <v>11.38</v>
      </c>
    </row>
    <row r="27" spans="1:15" ht="12.75" hidden="1">
      <c r="A27" s="131"/>
      <c r="B27" s="47"/>
      <c r="C27" s="7">
        <v>4.72</v>
      </c>
      <c r="D27" s="48"/>
      <c r="E27" s="47"/>
      <c r="F27" s="7">
        <v>4.72</v>
      </c>
      <c r="G27" s="48"/>
      <c r="H27" s="47"/>
      <c r="I27" s="7">
        <v>4.72</v>
      </c>
      <c r="J27" s="48"/>
      <c r="K27" s="47"/>
      <c r="L27" s="7">
        <v>4.72</v>
      </c>
      <c r="M27" s="48"/>
      <c r="N27" s="47"/>
      <c r="O27" s="12"/>
    </row>
    <row r="28" ht="12.75" hidden="1"/>
    <row r="29" spans="1:15" ht="13.5" thickBot="1">
      <c r="A29" s="82" t="s">
        <v>43</v>
      </c>
      <c r="B29" s="49">
        <f>SUM(B23:B27)</f>
        <v>531.25</v>
      </c>
      <c r="C29" s="13"/>
      <c r="D29" s="136">
        <f>SUM(D23:D27)+0</f>
        <v>6.380000000000001</v>
      </c>
      <c r="E29" s="49">
        <f>SUM(E23:E27)</f>
        <v>531.25</v>
      </c>
      <c r="F29" s="13"/>
      <c r="G29" s="136">
        <f>SUM(G23:G27)</f>
        <v>6.380000000000001</v>
      </c>
      <c r="H29" s="49">
        <f>SUM(H23:H27)</f>
        <v>531.25</v>
      </c>
      <c r="I29" s="13"/>
      <c r="J29" s="136">
        <f>SUM(J23:J27)</f>
        <v>7.039999999999999</v>
      </c>
      <c r="K29" s="49">
        <f>SUM(K23:K27)</f>
        <v>531.25</v>
      </c>
      <c r="L29" s="13"/>
      <c r="M29" s="136">
        <f>SUM(M23:M27)</f>
        <v>7.039999999999999</v>
      </c>
      <c r="N29" s="49">
        <f t="shared" si="0"/>
        <v>2125</v>
      </c>
      <c r="O29" s="14">
        <f t="shared" si="2"/>
        <v>26.84</v>
      </c>
    </row>
    <row r="30" spans="1:15" ht="39" thickBot="1">
      <c r="A30" s="132" t="s">
        <v>50</v>
      </c>
      <c r="B30" s="133">
        <v>823.5</v>
      </c>
      <c r="C30" s="134"/>
      <c r="D30" s="135">
        <v>9.91</v>
      </c>
      <c r="E30" s="133">
        <v>823.5</v>
      </c>
      <c r="F30" s="134"/>
      <c r="G30" s="135">
        <v>9.91</v>
      </c>
      <c r="H30" s="133">
        <v>823.5</v>
      </c>
      <c r="I30" s="134"/>
      <c r="J30" s="135">
        <v>10.9</v>
      </c>
      <c r="K30" s="133">
        <v>823.5</v>
      </c>
      <c r="L30" s="134"/>
      <c r="M30" s="135">
        <v>10.9</v>
      </c>
      <c r="N30" s="49">
        <f t="shared" si="0"/>
        <v>3294</v>
      </c>
      <c r="O30" s="14">
        <f t="shared" si="2"/>
        <v>41.62</v>
      </c>
    </row>
    <row r="31" spans="1:15" ht="13.5" thickBot="1">
      <c r="A31" s="42" t="s">
        <v>45</v>
      </c>
      <c r="B31" s="51">
        <f>B22+B29+B30</f>
        <v>4710.23</v>
      </c>
      <c r="C31" s="16"/>
      <c r="D31" s="17">
        <f>D22+D29+D30</f>
        <v>56.69000000000001</v>
      </c>
      <c r="E31" s="51">
        <f>E22+E29+E30</f>
        <v>4710.23</v>
      </c>
      <c r="F31" s="16"/>
      <c r="G31" s="17">
        <f>G22+G29+G30</f>
        <v>56.69000000000001</v>
      </c>
      <c r="H31" s="51">
        <f>H22+H29+H30</f>
        <v>4710.23</v>
      </c>
      <c r="I31" s="16"/>
      <c r="J31" s="17">
        <f>J22+J29+J30</f>
        <v>62.35999999999999</v>
      </c>
      <c r="K31" s="51">
        <f>K22+K29+K30</f>
        <v>4710.23</v>
      </c>
      <c r="L31" s="16"/>
      <c r="M31" s="17">
        <f>M22+M29+M30</f>
        <v>62.35999999999999</v>
      </c>
      <c r="N31" s="51">
        <f t="shared" si="0"/>
        <v>18840.92</v>
      </c>
      <c r="O31" s="17">
        <v>238.1</v>
      </c>
    </row>
    <row r="32" spans="1:15" ht="12.75">
      <c r="A32" s="1" t="s">
        <v>33</v>
      </c>
      <c r="B32" s="3"/>
      <c r="C32" s="3"/>
      <c r="D32" s="3"/>
      <c r="E32" s="3"/>
      <c r="F32" s="3"/>
      <c r="G32" s="3"/>
      <c r="H32" s="3" t="s">
        <v>60</v>
      </c>
      <c r="I32" s="3"/>
      <c r="J32" s="3"/>
      <c r="K32" s="3"/>
      <c r="L32" s="3"/>
      <c r="M32" s="3"/>
      <c r="N32" s="3"/>
      <c r="O32" s="3"/>
    </row>
  </sheetData>
  <mergeCells count="9">
    <mergeCell ref="A8:O8"/>
    <mergeCell ref="A9:O9"/>
    <mergeCell ref="A10:O10"/>
    <mergeCell ref="A12:A13"/>
    <mergeCell ref="B12:D12"/>
    <mergeCell ref="E12:G12"/>
    <mergeCell ref="H12:J12"/>
    <mergeCell ref="K12:M12"/>
    <mergeCell ref="N12:O12"/>
  </mergeCells>
  <printOptions/>
  <pageMargins left="1.35" right="0.18" top="0.29" bottom="0.22" header="0.17" footer="0.19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SheetLayoutView="100" workbookViewId="0" topLeftCell="A1">
      <selection activeCell="G7" sqref="G7"/>
    </sheetView>
  </sheetViews>
  <sheetFormatPr defaultColWidth="9.00390625" defaultRowHeight="12.75"/>
  <cols>
    <col min="1" max="1" width="33.625" style="0" customWidth="1"/>
    <col min="2" max="2" width="8.75390625" style="0" customWidth="1"/>
    <col min="3" max="3" width="9.75390625" style="0" hidden="1" customWidth="1"/>
    <col min="4" max="4" width="8.875" style="0" customWidth="1"/>
    <col min="5" max="5" width="8.375" style="0" customWidth="1"/>
    <col min="6" max="6" width="9.625" style="0" hidden="1" customWidth="1"/>
    <col min="7" max="7" width="8.625" style="0" customWidth="1"/>
    <col min="8" max="8" width="8.00390625" style="0" customWidth="1"/>
    <col min="9" max="9" width="9.375" style="0" hidden="1" customWidth="1"/>
    <col min="10" max="10" width="8.625" style="0" customWidth="1"/>
    <col min="11" max="11" width="8.25390625" style="0" customWidth="1"/>
    <col min="12" max="12" width="9.625" style="0" hidden="1" customWidth="1"/>
    <col min="13" max="13" width="8.75390625" style="0" customWidth="1"/>
    <col min="14" max="14" width="8.25390625" style="0" customWidth="1"/>
    <col min="15" max="15" width="9.625" style="0" customWidth="1"/>
  </cols>
  <sheetData>
    <row r="1" ht="12.75">
      <c r="A1" s="66" t="s">
        <v>32</v>
      </c>
    </row>
    <row r="2" spans="1:15" ht="15.75">
      <c r="A2" s="2" t="s">
        <v>19</v>
      </c>
      <c r="B2" s="1"/>
      <c r="C2" s="1"/>
      <c r="D2" s="1"/>
      <c r="E2" s="1"/>
      <c r="F2" s="1"/>
      <c r="G2" s="1"/>
      <c r="H2" s="1"/>
      <c r="I2" s="1"/>
      <c r="J2" s="1"/>
      <c r="K2" s="2" t="s">
        <v>20</v>
      </c>
      <c r="L2" s="1"/>
      <c r="M2" s="1"/>
      <c r="N2" s="1"/>
      <c r="O2" s="1"/>
    </row>
    <row r="3" spans="1:15" ht="15.75">
      <c r="A3" s="2" t="s">
        <v>51</v>
      </c>
      <c r="B3" s="1"/>
      <c r="C3" s="1"/>
      <c r="D3" s="1"/>
      <c r="E3" s="1"/>
      <c r="F3" s="1"/>
      <c r="G3" s="1"/>
      <c r="H3" s="1"/>
      <c r="I3" s="1"/>
      <c r="J3" s="1"/>
      <c r="K3" s="2" t="s">
        <v>16</v>
      </c>
      <c r="L3" s="1"/>
      <c r="M3" s="1"/>
      <c r="N3" s="1"/>
      <c r="O3" s="1"/>
    </row>
    <row r="4" spans="1:15" ht="15.75">
      <c r="A4" s="2" t="s">
        <v>52</v>
      </c>
      <c r="B4" s="1"/>
      <c r="C4" s="1"/>
      <c r="D4" s="1"/>
      <c r="E4" s="1"/>
      <c r="F4" s="1"/>
      <c r="G4" s="1"/>
      <c r="H4" s="1"/>
      <c r="I4" s="1"/>
      <c r="J4" s="1"/>
      <c r="K4" s="2" t="s">
        <v>31</v>
      </c>
      <c r="L4" s="1"/>
      <c r="M4" s="1"/>
      <c r="N4" s="1"/>
      <c r="O4" s="1"/>
    </row>
    <row r="5" spans="1:15" ht="15.75">
      <c r="A5" s="2" t="s">
        <v>46</v>
      </c>
      <c r="B5" s="1"/>
      <c r="C5" s="1"/>
      <c r="D5" s="1"/>
      <c r="E5" s="1"/>
      <c r="F5" s="1"/>
      <c r="G5" s="1"/>
      <c r="H5" s="1"/>
      <c r="I5" s="1"/>
      <c r="J5" s="1"/>
      <c r="K5" s="2" t="s">
        <v>49</v>
      </c>
      <c r="L5" s="1"/>
      <c r="M5" s="1"/>
      <c r="N5" s="1"/>
      <c r="O5" s="1"/>
    </row>
    <row r="6" spans="1:15" ht="15.75">
      <c r="A6" s="2" t="s">
        <v>47</v>
      </c>
      <c r="B6" s="1"/>
      <c r="C6" s="1"/>
      <c r="D6" s="1"/>
      <c r="E6" s="1"/>
      <c r="F6" s="1"/>
      <c r="G6" s="1"/>
      <c r="H6" s="1"/>
      <c r="I6" s="1"/>
      <c r="J6" s="1"/>
      <c r="K6" s="2" t="s">
        <v>34</v>
      </c>
      <c r="L6" s="1"/>
      <c r="M6" s="1"/>
      <c r="N6" s="1"/>
      <c r="O6" s="1"/>
    </row>
    <row r="7" spans="2:15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75">
      <c r="A8" s="141" t="s">
        <v>18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</row>
    <row r="9" spans="1:15" ht="15.75">
      <c r="A9" s="141" t="s">
        <v>68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</row>
    <row r="10" spans="1:15" ht="15.75">
      <c r="A10" s="141" t="s">
        <v>64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</row>
    <row r="11" spans="1:15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>
      <c r="A12" s="145" t="s">
        <v>6</v>
      </c>
      <c r="B12" s="142" t="s">
        <v>8</v>
      </c>
      <c r="C12" s="143"/>
      <c r="D12" s="144"/>
      <c r="E12" s="142" t="s">
        <v>9</v>
      </c>
      <c r="F12" s="143"/>
      <c r="G12" s="144"/>
      <c r="H12" s="142" t="s">
        <v>10</v>
      </c>
      <c r="I12" s="143"/>
      <c r="J12" s="144"/>
      <c r="K12" s="142" t="s">
        <v>11</v>
      </c>
      <c r="L12" s="143"/>
      <c r="M12" s="144"/>
      <c r="N12" s="152" t="s">
        <v>12</v>
      </c>
      <c r="O12" s="144"/>
    </row>
    <row r="13" spans="1:15" ht="26.25" thickBot="1">
      <c r="A13" s="146"/>
      <c r="B13" s="53" t="s">
        <v>15</v>
      </c>
      <c r="C13" s="22" t="s">
        <v>13</v>
      </c>
      <c r="D13" s="21" t="s">
        <v>14</v>
      </c>
      <c r="E13" s="53" t="s">
        <v>15</v>
      </c>
      <c r="F13" s="22" t="s">
        <v>13</v>
      </c>
      <c r="G13" s="21" t="s">
        <v>14</v>
      </c>
      <c r="H13" s="53" t="s">
        <v>15</v>
      </c>
      <c r="I13" s="22" t="s">
        <v>13</v>
      </c>
      <c r="J13" s="21" t="s">
        <v>14</v>
      </c>
      <c r="K13" s="53" t="s">
        <v>15</v>
      </c>
      <c r="L13" s="22" t="s">
        <v>13</v>
      </c>
      <c r="M13" s="21" t="s">
        <v>14</v>
      </c>
      <c r="N13" s="71" t="s">
        <v>15</v>
      </c>
      <c r="O13" s="21" t="s">
        <v>14</v>
      </c>
    </row>
    <row r="14" spans="1:15" ht="12.75">
      <c r="A14" s="37" t="s">
        <v>0</v>
      </c>
      <c r="B14" s="45">
        <v>1.38</v>
      </c>
      <c r="C14" s="25">
        <v>1.69</v>
      </c>
      <c r="D14" s="64">
        <v>6.02</v>
      </c>
      <c r="E14" s="79">
        <v>1.06</v>
      </c>
      <c r="F14" s="25">
        <v>1.69</v>
      </c>
      <c r="G14" s="64">
        <v>4.63</v>
      </c>
      <c r="H14" s="45">
        <v>1.32</v>
      </c>
      <c r="I14" s="25">
        <v>1.69</v>
      </c>
      <c r="J14" s="64">
        <v>6.34</v>
      </c>
      <c r="K14" s="45">
        <v>1.66</v>
      </c>
      <c r="L14" s="25">
        <v>1.69</v>
      </c>
      <c r="M14" s="64">
        <v>7.97</v>
      </c>
      <c r="N14" s="73">
        <f aca="true" t="shared" si="0" ref="N14:N21">B14+E14+H14+K14</f>
        <v>5.42</v>
      </c>
      <c r="O14" s="26">
        <v>24.95</v>
      </c>
    </row>
    <row r="15" spans="1:15" ht="12.75">
      <c r="A15" s="38" t="s">
        <v>1</v>
      </c>
      <c r="B15" s="47">
        <v>1.63</v>
      </c>
      <c r="C15" s="4">
        <v>1.69</v>
      </c>
      <c r="D15" s="57">
        <v>7.12</v>
      </c>
      <c r="E15" s="80">
        <v>1.18</v>
      </c>
      <c r="F15" s="4">
        <v>1.69</v>
      </c>
      <c r="G15" s="57">
        <v>5.15</v>
      </c>
      <c r="H15" s="47">
        <v>1.72</v>
      </c>
      <c r="I15" s="4">
        <v>1.69</v>
      </c>
      <c r="J15" s="57">
        <v>8.26</v>
      </c>
      <c r="K15" s="47">
        <v>2.18</v>
      </c>
      <c r="L15" s="4">
        <v>1.69</v>
      </c>
      <c r="M15" s="57">
        <v>10.46</v>
      </c>
      <c r="N15" s="74">
        <f t="shared" si="0"/>
        <v>6.709999999999999</v>
      </c>
      <c r="O15" s="27">
        <v>30.99</v>
      </c>
    </row>
    <row r="16" spans="1:15" ht="12.75">
      <c r="A16" s="38" t="s">
        <v>4</v>
      </c>
      <c r="B16" s="47">
        <v>12.56</v>
      </c>
      <c r="C16" s="4">
        <v>1.69</v>
      </c>
      <c r="D16" s="57">
        <v>54.84</v>
      </c>
      <c r="E16" s="80">
        <v>8.96</v>
      </c>
      <c r="F16" s="4">
        <v>1.69</v>
      </c>
      <c r="G16" s="57">
        <v>39.12</v>
      </c>
      <c r="H16" s="47">
        <v>9.05</v>
      </c>
      <c r="I16" s="4">
        <v>1.69</v>
      </c>
      <c r="J16" s="57">
        <v>43.44</v>
      </c>
      <c r="K16" s="47">
        <v>14.8</v>
      </c>
      <c r="L16" s="4">
        <v>1.69</v>
      </c>
      <c r="M16" s="57">
        <v>71.04</v>
      </c>
      <c r="N16" s="74">
        <f t="shared" si="0"/>
        <v>45.370000000000005</v>
      </c>
      <c r="O16" s="27">
        <f aca="true" t="shared" si="1" ref="O16:O21">D16+G16+J16+M16</f>
        <v>208.44</v>
      </c>
    </row>
    <row r="17" spans="1:15" ht="12.75">
      <c r="A17" s="38" t="s">
        <v>2</v>
      </c>
      <c r="B17" s="47">
        <v>63.82</v>
      </c>
      <c r="C17" s="4">
        <v>1.69</v>
      </c>
      <c r="D17" s="57">
        <v>278.64</v>
      </c>
      <c r="E17" s="80">
        <v>47.06</v>
      </c>
      <c r="F17" s="4">
        <v>1.69</v>
      </c>
      <c r="G17" s="57">
        <v>205.46</v>
      </c>
      <c r="H17" s="47">
        <v>28.04</v>
      </c>
      <c r="I17" s="4">
        <v>1.69</v>
      </c>
      <c r="J17" s="57">
        <v>134.59</v>
      </c>
      <c r="K17" s="47">
        <v>66.24</v>
      </c>
      <c r="L17" s="4">
        <v>1.69</v>
      </c>
      <c r="M17" s="57">
        <v>317.95</v>
      </c>
      <c r="N17" s="74">
        <f t="shared" si="0"/>
        <v>205.15999999999997</v>
      </c>
      <c r="O17" s="27">
        <f t="shared" si="1"/>
        <v>936.6400000000001</v>
      </c>
    </row>
    <row r="18" spans="1:15" ht="12.75" customHeight="1">
      <c r="A18" s="38" t="s">
        <v>3</v>
      </c>
      <c r="B18" s="47">
        <v>15.94</v>
      </c>
      <c r="C18" s="4">
        <v>1.69</v>
      </c>
      <c r="D18" s="57">
        <v>69.59</v>
      </c>
      <c r="E18" s="80">
        <v>13.31</v>
      </c>
      <c r="F18" s="4">
        <v>1.69</v>
      </c>
      <c r="G18" s="57">
        <v>58.11</v>
      </c>
      <c r="H18" s="47">
        <v>11.43</v>
      </c>
      <c r="I18" s="4">
        <v>1.69</v>
      </c>
      <c r="J18" s="57">
        <v>54.86</v>
      </c>
      <c r="K18" s="47">
        <v>16.41</v>
      </c>
      <c r="L18" s="4">
        <v>1.69</v>
      </c>
      <c r="M18" s="57">
        <v>78.77</v>
      </c>
      <c r="N18" s="74">
        <f t="shared" si="0"/>
        <v>57.09</v>
      </c>
      <c r="O18" s="27">
        <f t="shared" si="1"/>
        <v>261.33</v>
      </c>
    </row>
    <row r="19" spans="1:15" ht="12.75">
      <c r="A19" s="38" t="s">
        <v>17</v>
      </c>
      <c r="B19" s="47">
        <v>8.35</v>
      </c>
      <c r="C19" s="4">
        <v>1.69</v>
      </c>
      <c r="D19" s="57">
        <v>36.46</v>
      </c>
      <c r="E19" s="80">
        <v>7.17</v>
      </c>
      <c r="F19" s="4">
        <v>1.69</v>
      </c>
      <c r="G19" s="57">
        <v>31.3</v>
      </c>
      <c r="H19" s="47">
        <v>5.72</v>
      </c>
      <c r="I19" s="4">
        <v>1.69</v>
      </c>
      <c r="J19" s="57">
        <v>27.46</v>
      </c>
      <c r="K19" s="47">
        <v>8.02</v>
      </c>
      <c r="L19" s="4">
        <v>1.69</v>
      </c>
      <c r="M19" s="57">
        <v>38.5</v>
      </c>
      <c r="N19" s="74">
        <f t="shared" si="0"/>
        <v>29.259999999999998</v>
      </c>
      <c r="O19" s="27">
        <v>133.71</v>
      </c>
    </row>
    <row r="20" spans="1:15" ht="12.75">
      <c r="A20" s="81" t="s">
        <v>40</v>
      </c>
      <c r="B20" s="55">
        <v>0.51</v>
      </c>
      <c r="C20" s="30"/>
      <c r="D20" s="57">
        <v>2.23</v>
      </c>
      <c r="E20" s="90">
        <v>0.4</v>
      </c>
      <c r="F20" s="30"/>
      <c r="G20" s="57">
        <v>1.71</v>
      </c>
      <c r="H20" s="55">
        <v>0.41</v>
      </c>
      <c r="I20" s="30"/>
      <c r="J20" s="57">
        <v>1.97</v>
      </c>
      <c r="K20" s="55">
        <v>0.7</v>
      </c>
      <c r="L20" s="30"/>
      <c r="M20" s="57">
        <v>3.36</v>
      </c>
      <c r="N20" s="74">
        <f t="shared" si="0"/>
        <v>2.02</v>
      </c>
      <c r="O20" s="27">
        <v>9.27</v>
      </c>
    </row>
    <row r="21" spans="1:15" ht="25.5">
      <c r="A21" s="98" t="s">
        <v>48</v>
      </c>
      <c r="B21" s="55">
        <v>0.3</v>
      </c>
      <c r="C21" s="30"/>
      <c r="D21" s="99">
        <v>1.31</v>
      </c>
      <c r="E21" s="90">
        <v>0.3</v>
      </c>
      <c r="F21" s="30"/>
      <c r="G21" s="99">
        <v>1.31</v>
      </c>
      <c r="H21" s="55">
        <v>0.3</v>
      </c>
      <c r="I21" s="30"/>
      <c r="J21" s="99">
        <v>1.44</v>
      </c>
      <c r="K21" s="55">
        <v>0.3</v>
      </c>
      <c r="L21" s="30"/>
      <c r="M21" s="99">
        <v>1.44</v>
      </c>
      <c r="N21" s="75">
        <f t="shared" si="0"/>
        <v>1.2</v>
      </c>
      <c r="O21" s="27">
        <f t="shared" si="1"/>
        <v>5.5</v>
      </c>
    </row>
    <row r="22" spans="1:15" ht="13.5" thickBot="1">
      <c r="A22" s="39" t="s">
        <v>7</v>
      </c>
      <c r="B22" s="58">
        <f>SUM(B14:B21)</f>
        <v>104.49</v>
      </c>
      <c r="C22" s="28">
        <v>1.69</v>
      </c>
      <c r="D22" s="100">
        <f>SUM(D14:D21)</f>
        <v>456.21000000000004</v>
      </c>
      <c r="E22" s="58">
        <f>SUM(E14:E21)</f>
        <v>79.44000000000001</v>
      </c>
      <c r="F22" s="28">
        <v>1.69</v>
      </c>
      <c r="G22" s="100">
        <v>346.84</v>
      </c>
      <c r="H22" s="58">
        <f>SUM(H14:H21)</f>
        <v>57.98999999999999</v>
      </c>
      <c r="I22" s="28">
        <v>1.69</v>
      </c>
      <c r="J22" s="100">
        <f>SUM(J14:J21)</f>
        <v>278.36</v>
      </c>
      <c r="K22" s="58">
        <f>SUM(K14:K21)</f>
        <v>110.30999999999999</v>
      </c>
      <c r="L22" s="28">
        <v>1.69</v>
      </c>
      <c r="M22" s="100">
        <f>SUM(M14:M21)</f>
        <v>529.49</v>
      </c>
      <c r="N22" s="72">
        <f>SUM(N14:N21)</f>
        <v>352.22999999999996</v>
      </c>
      <c r="O22" s="101">
        <v>1610.89</v>
      </c>
    </row>
    <row r="23" spans="1:15" ht="12.75" hidden="1">
      <c r="A23" s="40" t="s">
        <v>27</v>
      </c>
      <c r="B23" s="60"/>
      <c r="C23" s="25"/>
      <c r="D23" s="26"/>
      <c r="E23" s="60"/>
      <c r="F23" s="25"/>
      <c r="G23" s="26"/>
      <c r="H23" s="60"/>
      <c r="I23" s="25"/>
      <c r="J23" s="26"/>
      <c r="K23" s="60"/>
      <c r="L23" s="25"/>
      <c r="M23" s="26"/>
      <c r="N23" s="73"/>
      <c r="O23" s="26"/>
    </row>
    <row r="24" spans="1:15" ht="12.75" hidden="1">
      <c r="A24" s="41" t="s">
        <v>28</v>
      </c>
      <c r="B24" s="61"/>
      <c r="C24" s="4"/>
      <c r="D24" s="27"/>
      <c r="E24" s="61"/>
      <c r="F24" s="4"/>
      <c r="G24" s="27"/>
      <c r="H24" s="61"/>
      <c r="I24" s="4"/>
      <c r="J24" s="27"/>
      <c r="K24" s="61"/>
      <c r="L24" s="4"/>
      <c r="M24" s="27"/>
      <c r="N24" s="74"/>
      <c r="O24" s="27"/>
    </row>
    <row r="25" spans="1:15" ht="12.75" hidden="1">
      <c r="A25" s="41" t="s">
        <v>29</v>
      </c>
      <c r="B25" s="61"/>
      <c r="C25" s="4"/>
      <c r="D25" s="27"/>
      <c r="E25" s="61"/>
      <c r="F25" s="4"/>
      <c r="G25" s="27"/>
      <c r="H25" s="61"/>
      <c r="I25" s="4"/>
      <c r="J25" s="27"/>
      <c r="K25" s="61"/>
      <c r="L25" s="4"/>
      <c r="M25" s="27"/>
      <c r="N25" s="74"/>
      <c r="O25" s="27"/>
    </row>
    <row r="26" spans="1:15" ht="26.25" hidden="1" thickBot="1">
      <c r="A26" s="62" t="s">
        <v>30</v>
      </c>
      <c r="B26" s="65"/>
      <c r="C26" s="30"/>
      <c r="D26" s="31"/>
      <c r="E26" s="65"/>
      <c r="F26" s="30"/>
      <c r="G26" s="31"/>
      <c r="H26" s="65"/>
      <c r="I26" s="30"/>
      <c r="J26" s="31"/>
      <c r="K26" s="65"/>
      <c r="L26" s="30"/>
      <c r="M26" s="31"/>
      <c r="N26" s="75"/>
      <c r="O26" s="31"/>
    </row>
    <row r="27" spans="1:15" ht="12.75">
      <c r="A27" s="40" t="s">
        <v>38</v>
      </c>
      <c r="B27" s="60">
        <v>18</v>
      </c>
      <c r="C27" s="25"/>
      <c r="D27" s="95">
        <v>78.59</v>
      </c>
      <c r="E27" s="60">
        <v>16</v>
      </c>
      <c r="F27" s="25"/>
      <c r="G27" s="78">
        <v>69.86</v>
      </c>
      <c r="H27" s="60">
        <v>17</v>
      </c>
      <c r="I27" s="25"/>
      <c r="J27" s="78">
        <v>81.6</v>
      </c>
      <c r="K27" s="60">
        <v>19</v>
      </c>
      <c r="L27" s="25"/>
      <c r="M27" s="78">
        <v>91.2</v>
      </c>
      <c r="N27" s="60">
        <f aca="true" t="shared" si="2" ref="N27:N33">B27+E27+H27+K27</f>
        <v>70</v>
      </c>
      <c r="O27" s="125">
        <v>321.25</v>
      </c>
    </row>
    <row r="28" spans="1:15" ht="25.5">
      <c r="A28" s="41" t="s">
        <v>37</v>
      </c>
      <c r="B28" s="61">
        <v>6.8</v>
      </c>
      <c r="C28" s="4"/>
      <c r="D28" s="96">
        <v>29.68</v>
      </c>
      <c r="E28" s="61">
        <v>5.8</v>
      </c>
      <c r="F28" s="4"/>
      <c r="G28" s="91">
        <v>25.32</v>
      </c>
      <c r="H28" s="61">
        <v>4.8</v>
      </c>
      <c r="I28" s="4"/>
      <c r="J28" s="91">
        <v>23.04</v>
      </c>
      <c r="K28" s="61">
        <v>8.5</v>
      </c>
      <c r="L28" s="4"/>
      <c r="M28" s="91">
        <v>40.8</v>
      </c>
      <c r="N28" s="61">
        <f t="shared" si="2"/>
        <v>25.9</v>
      </c>
      <c r="O28" s="27">
        <v>118.84</v>
      </c>
    </row>
    <row r="29" spans="1:15" ht="26.25" thickBot="1">
      <c r="A29" s="54" t="s">
        <v>44</v>
      </c>
      <c r="B29" s="65">
        <f>SUM(B27:B28)</f>
        <v>24.8</v>
      </c>
      <c r="C29" s="30">
        <v>1.69</v>
      </c>
      <c r="D29" s="122">
        <f>SUM(D27:D28)</f>
        <v>108.27000000000001</v>
      </c>
      <c r="E29" s="65">
        <f>SUM(E27:E28)</f>
        <v>21.8</v>
      </c>
      <c r="F29" s="30">
        <v>1.69</v>
      </c>
      <c r="G29" s="31">
        <f>SUM(G27:G28)</f>
        <v>95.18</v>
      </c>
      <c r="H29" s="65">
        <f>SUM(H27:H28)</f>
        <v>21.8</v>
      </c>
      <c r="I29" s="30">
        <v>1.69</v>
      </c>
      <c r="J29" s="31">
        <f>SUM(J27:J28)</f>
        <v>104.63999999999999</v>
      </c>
      <c r="K29" s="65">
        <f>SUM(K27:K28)</f>
        <v>27.5</v>
      </c>
      <c r="L29" s="30">
        <v>1.69</v>
      </c>
      <c r="M29" s="31">
        <f>SUM(M27:M28)</f>
        <v>132</v>
      </c>
      <c r="N29" s="65">
        <f t="shared" si="2"/>
        <v>95.9</v>
      </c>
      <c r="O29" s="31">
        <f>D29+G29+J29+M29</f>
        <v>440.09000000000003</v>
      </c>
    </row>
    <row r="30" spans="1:15" ht="26.25" thickBot="1">
      <c r="A30" s="85" t="s">
        <v>50</v>
      </c>
      <c r="B30" s="59">
        <v>108</v>
      </c>
      <c r="C30" s="18"/>
      <c r="D30" s="124">
        <v>313.2</v>
      </c>
      <c r="E30" s="76">
        <v>109.2</v>
      </c>
      <c r="F30" s="18"/>
      <c r="G30" s="124">
        <v>316.68</v>
      </c>
      <c r="H30" s="59">
        <v>110.4</v>
      </c>
      <c r="I30" s="18"/>
      <c r="J30" s="124">
        <v>352.176</v>
      </c>
      <c r="K30" s="59">
        <v>110.4</v>
      </c>
      <c r="L30" s="18"/>
      <c r="M30" s="124">
        <v>352.176</v>
      </c>
      <c r="N30" s="59">
        <v>438</v>
      </c>
      <c r="O30" s="19">
        <f>D30+G30+J30+M30</f>
        <v>1334.232</v>
      </c>
    </row>
    <row r="31" spans="1:15" ht="13.5" thickBot="1">
      <c r="A31" s="52" t="s">
        <v>35</v>
      </c>
      <c r="B31" s="92">
        <v>220</v>
      </c>
      <c r="C31" s="93">
        <v>1.69</v>
      </c>
      <c r="D31" s="94">
        <v>960.52</v>
      </c>
      <c r="E31" s="92">
        <v>80</v>
      </c>
      <c r="F31" s="93">
        <v>1.69</v>
      </c>
      <c r="G31" s="94">
        <v>349.28</v>
      </c>
      <c r="H31" s="92">
        <v>80</v>
      </c>
      <c r="I31" s="93">
        <v>1.69</v>
      </c>
      <c r="J31" s="94">
        <v>384</v>
      </c>
      <c r="K31" s="92">
        <v>220</v>
      </c>
      <c r="L31" s="93">
        <v>1.69</v>
      </c>
      <c r="M31" s="94">
        <v>1056</v>
      </c>
      <c r="N31" s="59">
        <f t="shared" si="2"/>
        <v>600</v>
      </c>
      <c r="O31" s="124">
        <f>D31+G31+J31+M31</f>
        <v>2749.8</v>
      </c>
    </row>
    <row r="32" spans="1:15" ht="26.25" thickBot="1">
      <c r="A32" s="43" t="s">
        <v>41</v>
      </c>
      <c r="B32" s="59">
        <v>57.67</v>
      </c>
      <c r="C32" s="18"/>
      <c r="D32" s="19">
        <v>251.79</v>
      </c>
      <c r="E32" s="59">
        <v>19.5</v>
      </c>
      <c r="F32" s="18"/>
      <c r="G32" s="19">
        <v>85.14</v>
      </c>
      <c r="H32" s="59">
        <v>23.73</v>
      </c>
      <c r="I32" s="18"/>
      <c r="J32" s="19">
        <v>113.904</v>
      </c>
      <c r="K32" s="59">
        <v>68.42</v>
      </c>
      <c r="L32" s="18"/>
      <c r="M32" s="19">
        <v>328.416</v>
      </c>
      <c r="N32" s="76">
        <f t="shared" si="2"/>
        <v>169.32</v>
      </c>
      <c r="O32" s="124">
        <v>779.25</v>
      </c>
    </row>
    <row r="33" spans="1:15" ht="26.25" thickBot="1">
      <c r="A33" s="43" t="s">
        <v>42</v>
      </c>
      <c r="B33" s="67">
        <v>9.7</v>
      </c>
      <c r="C33" s="68"/>
      <c r="D33" s="69">
        <v>40.35</v>
      </c>
      <c r="E33" s="67">
        <v>2.6</v>
      </c>
      <c r="F33" s="68"/>
      <c r="G33" s="69">
        <v>10.82</v>
      </c>
      <c r="H33" s="67">
        <v>1.3</v>
      </c>
      <c r="I33" s="68"/>
      <c r="J33" s="70">
        <v>5.954</v>
      </c>
      <c r="K33" s="67">
        <v>10</v>
      </c>
      <c r="L33" s="68"/>
      <c r="M33" s="69">
        <v>45.76</v>
      </c>
      <c r="N33" s="77">
        <f t="shared" si="2"/>
        <v>23.6</v>
      </c>
      <c r="O33" s="69">
        <v>102.88</v>
      </c>
    </row>
    <row r="34" spans="1:15" ht="13.5" thickBot="1">
      <c r="A34" s="42" t="s">
        <v>5</v>
      </c>
      <c r="B34" s="67">
        <f>SUM(B29:B33)+B22</f>
        <v>524.66</v>
      </c>
      <c r="C34" s="67">
        <f aca="true" t="shared" si="3" ref="C34:O34">SUM(C29:C33)+C22</f>
        <v>5.07</v>
      </c>
      <c r="D34" s="67">
        <f t="shared" si="3"/>
        <v>2130.34</v>
      </c>
      <c r="E34" s="67">
        <f t="shared" si="3"/>
        <v>312.54</v>
      </c>
      <c r="F34" s="67">
        <f t="shared" si="3"/>
        <v>5.07</v>
      </c>
      <c r="G34" s="67">
        <f t="shared" si="3"/>
        <v>1203.94</v>
      </c>
      <c r="H34" s="67">
        <f t="shared" si="3"/>
        <v>295.22</v>
      </c>
      <c r="I34" s="67">
        <f t="shared" si="3"/>
        <v>5.07</v>
      </c>
      <c r="J34" s="67">
        <f t="shared" si="3"/>
        <v>1239.034</v>
      </c>
      <c r="K34" s="67">
        <f t="shared" si="3"/>
        <v>546.63</v>
      </c>
      <c r="L34" s="67">
        <f t="shared" si="3"/>
        <v>5.07</v>
      </c>
      <c r="M34" s="67">
        <f t="shared" si="3"/>
        <v>2443.8419999999996</v>
      </c>
      <c r="N34" s="67">
        <f t="shared" si="3"/>
        <v>1679.05</v>
      </c>
      <c r="O34" s="67">
        <f t="shared" si="3"/>
        <v>7017.142000000001</v>
      </c>
    </row>
    <row r="35" ht="12.75">
      <c r="O35" s="140"/>
    </row>
    <row r="36" spans="1:8" ht="15.75">
      <c r="A36" s="5" t="s">
        <v>33</v>
      </c>
      <c r="B36" s="33"/>
      <c r="C36" s="34"/>
      <c r="D36" s="34"/>
      <c r="E36" s="34"/>
      <c r="F36" s="34"/>
      <c r="H36" s="5" t="s">
        <v>60</v>
      </c>
    </row>
  </sheetData>
  <mergeCells count="9">
    <mergeCell ref="A8:O8"/>
    <mergeCell ref="A9:O9"/>
    <mergeCell ref="A10:O10"/>
    <mergeCell ref="A12:A13"/>
    <mergeCell ref="B12:D12"/>
    <mergeCell ref="E12:G12"/>
    <mergeCell ref="H12:J12"/>
    <mergeCell ref="K12:M12"/>
    <mergeCell ref="N12:O12"/>
  </mergeCells>
  <printOptions/>
  <pageMargins left="1.32" right="0.18" top="0.29" bottom="0.22" header="0.18" footer="0.1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Al_Sveta</dc:creator>
  <cp:keywords/>
  <dc:description/>
  <cp:lastModifiedBy>Людмила</cp:lastModifiedBy>
  <cp:lastPrinted>2012-09-05T13:04:56Z</cp:lastPrinted>
  <dcterms:created xsi:type="dcterms:W3CDTF">2005-12-02T11:15:07Z</dcterms:created>
  <dcterms:modified xsi:type="dcterms:W3CDTF">2012-09-05T13:34:36Z</dcterms:modified>
  <cp:category/>
  <cp:version/>
  <cp:contentType/>
  <cp:contentStatus/>
</cp:coreProperties>
</file>